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checkCompatibility="1"/>
  <mc:AlternateContent xmlns:mc="http://schemas.openxmlformats.org/markup-compatibility/2006">
    <mc:Choice Requires="x15">
      <x15ac:absPath xmlns:x15ac="http://schemas.microsoft.com/office/spreadsheetml/2010/11/ac" url="https://kitnl.sharepoint.com/sites/KITHackathon/Shared Documents/General/2. Notifications (TB-07)/"/>
    </mc:Choice>
  </mc:AlternateContent>
  <xr:revisionPtr revIDLastSave="2" documentId="11_C477416870CC04AAB525B63316A2835F83ED69C9" xr6:coauthVersionLast="43" xr6:coauthVersionMax="43" xr10:uidLastSave="{2B743F3E-B769-4974-81A5-89FFB82DF876}"/>
  <bookViews>
    <workbookView xWindow="-28920" yWindow="-2790" windowWidth="29040" windowHeight="15840" activeTab="1" xr2:uid="{00000000-000D-0000-FFFF-FFFF00000000}"/>
  </bookViews>
  <sheets>
    <sheet name="TB-07-Q3 2016" sheetId="1" r:id="rId1"/>
    <sheet name="TB-07-Q4 2016" sheetId="2" r:id="rId2"/>
  </sheets>
  <definedNames>
    <definedName name="_xlnm._FilterDatabase" localSheetId="0" hidden="1">'TB-07-Q3 2016'!#REF!</definedName>
    <definedName name="_xlnm._FilterDatabase" localSheetId="1" hidden="1">'TB-07-Q4 2016'!$A$6:$BG$16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E7" i="1" l="1"/>
  <c r="AY7" i="1"/>
  <c r="BE16" i="2" l="1"/>
  <c r="BC16" i="2"/>
  <c r="AY16" i="2"/>
  <c r="AS16" i="2"/>
  <c r="BD16" i="2" s="1"/>
  <c r="AQ16" i="2"/>
  <c r="AP16" i="2"/>
  <c r="AR16" i="2" s="1"/>
  <c r="X16" i="2"/>
  <c r="Q16" i="2"/>
  <c r="J16" i="2"/>
  <c r="BE15" i="2"/>
  <c r="BC15" i="2"/>
  <c r="AY15" i="2"/>
  <c r="AS15" i="2"/>
  <c r="BA15" i="2" s="1"/>
  <c r="AQ15" i="2"/>
  <c r="AP15" i="2"/>
  <c r="X15" i="2"/>
  <c r="Q15" i="2"/>
  <c r="J15" i="2"/>
  <c r="BE14" i="2"/>
  <c r="BC14" i="2"/>
  <c r="AY14" i="2"/>
  <c r="AS14" i="2"/>
  <c r="BD14" i="2" s="1"/>
  <c r="AQ14" i="2"/>
  <c r="AP14" i="2"/>
  <c r="AR14" i="2" s="1"/>
  <c r="X14" i="2"/>
  <c r="Q14" i="2"/>
  <c r="J14" i="2"/>
  <c r="BE13" i="2"/>
  <c r="BC13" i="2"/>
  <c r="AY13" i="2"/>
  <c r="AS13" i="2"/>
  <c r="BA13" i="2" s="1"/>
  <c r="AQ13" i="2"/>
  <c r="AP13" i="2"/>
  <c r="X13" i="2"/>
  <c r="Q13" i="2"/>
  <c r="J13" i="2"/>
  <c r="Y13" i="2" s="1"/>
  <c r="BB13" i="2" s="1"/>
  <c r="BE12" i="2"/>
  <c r="BC12" i="2"/>
  <c r="AY12" i="2"/>
  <c r="AS12" i="2"/>
  <c r="BD12" i="2" s="1"/>
  <c r="AQ12" i="2"/>
  <c r="AP12" i="2"/>
  <c r="X12" i="2"/>
  <c r="Q12" i="2"/>
  <c r="J12" i="2"/>
  <c r="BE11" i="2"/>
  <c r="BC11" i="2"/>
  <c r="AY11" i="2"/>
  <c r="AS11" i="2"/>
  <c r="BA11" i="2" s="1"/>
  <c r="AQ11" i="2"/>
  <c r="AP11" i="2"/>
  <c r="AR11" i="2" s="1"/>
  <c r="X11" i="2"/>
  <c r="Q11" i="2"/>
  <c r="J11" i="2"/>
  <c r="BE10" i="2"/>
  <c r="BC10" i="2"/>
  <c r="AY10" i="2"/>
  <c r="AS10" i="2"/>
  <c r="BD10" i="2" s="1"/>
  <c r="AQ10" i="2"/>
  <c r="AP10" i="2"/>
  <c r="X10" i="2"/>
  <c r="Q10" i="2"/>
  <c r="J10" i="2"/>
  <c r="BE9" i="2"/>
  <c r="BC9" i="2"/>
  <c r="AY9" i="2"/>
  <c r="AS9" i="2"/>
  <c r="BA9" i="2" s="1"/>
  <c r="AQ9" i="2"/>
  <c r="AP9" i="2"/>
  <c r="X9" i="2"/>
  <c r="Q9" i="2"/>
  <c r="J9" i="2"/>
  <c r="BE8" i="2"/>
  <c r="BC8" i="2"/>
  <c r="AY8" i="2"/>
  <c r="AS8" i="2"/>
  <c r="BD8" i="2" s="1"/>
  <c r="AQ8" i="2"/>
  <c r="AP8" i="2"/>
  <c r="X8" i="2"/>
  <c r="Q8" i="2"/>
  <c r="J8" i="2"/>
  <c r="BE7" i="2"/>
  <c r="BC7" i="2"/>
  <c r="AY7" i="2"/>
  <c r="AS7" i="2"/>
  <c r="BA7" i="2" s="1"/>
  <c r="AQ7" i="2"/>
  <c r="AP7" i="2"/>
  <c r="X7" i="2"/>
  <c r="Q7" i="2"/>
  <c r="J7" i="2"/>
  <c r="BE16" i="1"/>
  <c r="BC16" i="1"/>
  <c r="AY16" i="1"/>
  <c r="AS16" i="1"/>
  <c r="BA16" i="1" s="1"/>
  <c r="AQ16" i="1"/>
  <c r="AP16" i="1"/>
  <c r="X16" i="1"/>
  <c r="Q16" i="1"/>
  <c r="J16" i="1"/>
  <c r="BE15" i="1"/>
  <c r="BC15" i="1"/>
  <c r="BA15" i="1"/>
  <c r="AY15" i="1"/>
  <c r="AS15" i="1"/>
  <c r="BD15" i="1" s="1"/>
  <c r="AQ15" i="1"/>
  <c r="AP15" i="1"/>
  <c r="X15" i="1"/>
  <c r="Q15" i="1"/>
  <c r="J15" i="1"/>
  <c r="BE14" i="1"/>
  <c r="BC14" i="1"/>
  <c r="AY14" i="1"/>
  <c r="AS14" i="1"/>
  <c r="BA14" i="1" s="1"/>
  <c r="AQ14" i="1"/>
  <c r="AP14" i="1"/>
  <c r="X14" i="1"/>
  <c r="Q14" i="1"/>
  <c r="J14" i="1"/>
  <c r="BE13" i="1"/>
  <c r="BC13" i="1"/>
  <c r="AY13" i="1"/>
  <c r="AS13" i="1"/>
  <c r="BD13" i="1" s="1"/>
  <c r="AQ13" i="1"/>
  <c r="AP13" i="1"/>
  <c r="X13" i="1"/>
  <c r="Q13" i="1"/>
  <c r="J13" i="1"/>
  <c r="BE12" i="1"/>
  <c r="BC12" i="1"/>
  <c r="AY12" i="1"/>
  <c r="AS12" i="1"/>
  <c r="BA12" i="1" s="1"/>
  <c r="AQ12" i="1"/>
  <c r="AP12" i="1"/>
  <c r="X12" i="1"/>
  <c r="Q12" i="1"/>
  <c r="J12" i="1"/>
  <c r="BE11" i="1"/>
  <c r="BC11" i="1"/>
  <c r="AY11" i="1"/>
  <c r="AS11" i="1"/>
  <c r="BD11" i="1" s="1"/>
  <c r="AQ11" i="1"/>
  <c r="AP11" i="1"/>
  <c r="X11" i="1"/>
  <c r="Q11" i="1"/>
  <c r="J11" i="1"/>
  <c r="BE10" i="1"/>
  <c r="BC10" i="1"/>
  <c r="AY10" i="1"/>
  <c r="AS10" i="1"/>
  <c r="BD10" i="1" s="1"/>
  <c r="AQ10" i="1"/>
  <c r="AP10" i="1"/>
  <c r="X10" i="1"/>
  <c r="Q10" i="1"/>
  <c r="J10" i="1"/>
  <c r="BE9" i="1"/>
  <c r="BC9" i="1"/>
  <c r="AY9" i="1"/>
  <c r="AS9" i="1"/>
  <c r="BA9" i="1" s="1"/>
  <c r="AQ9" i="1"/>
  <c r="AP9" i="1"/>
  <c r="X9" i="1"/>
  <c r="Q9" i="1"/>
  <c r="J9" i="1"/>
  <c r="BE8" i="1"/>
  <c r="BC8" i="1"/>
  <c r="AY8" i="1"/>
  <c r="AS8" i="1"/>
  <c r="BD8" i="1" s="1"/>
  <c r="AQ8" i="1"/>
  <c r="AP8" i="1"/>
  <c r="X8" i="1"/>
  <c r="Q8" i="1"/>
  <c r="J8" i="1"/>
  <c r="BC7" i="1"/>
  <c r="AS7" i="1"/>
  <c r="BA7" i="1" s="1"/>
  <c r="AQ7" i="1"/>
  <c r="AR7" i="1" s="1"/>
  <c r="AP7" i="1"/>
  <c r="X7" i="1"/>
  <c r="Q7" i="1"/>
  <c r="J7" i="1"/>
  <c r="BD7" i="2" l="1"/>
  <c r="AR8" i="1"/>
  <c r="Y11" i="1"/>
  <c r="BB11" i="1" s="1"/>
  <c r="AR12" i="2"/>
  <c r="AR8" i="2"/>
  <c r="Y9" i="2"/>
  <c r="BB9" i="2" s="1"/>
  <c r="BA12" i="2"/>
  <c r="AZ13" i="2"/>
  <c r="Y14" i="2"/>
  <c r="BB14" i="2" s="1"/>
  <c r="AZ12" i="2"/>
  <c r="AR9" i="2"/>
  <c r="AZ9" i="2"/>
  <c r="Y10" i="2"/>
  <c r="BB10" i="2" s="1"/>
  <c r="AR13" i="2"/>
  <c r="BA14" i="2"/>
  <c r="AZ15" i="2"/>
  <c r="AZ16" i="2"/>
  <c r="AZ7" i="1"/>
  <c r="AZ7" i="2"/>
  <c r="BA16" i="2"/>
  <c r="AZ8" i="2"/>
  <c r="BA8" i="2"/>
  <c r="BD11" i="2"/>
  <c r="AR15" i="2"/>
  <c r="AR7" i="2"/>
  <c r="AR10" i="2"/>
  <c r="BA10" i="2"/>
  <c r="Y11" i="2"/>
  <c r="BB11" i="2" s="1"/>
  <c r="BD15" i="2"/>
  <c r="AZ8" i="1"/>
  <c r="AR9" i="1"/>
  <c r="AR11" i="1"/>
  <c r="AZ11" i="2"/>
  <c r="Y8" i="2"/>
  <c r="BB8" i="2" s="1"/>
  <c r="AZ10" i="2"/>
  <c r="Y12" i="2"/>
  <c r="BB12" i="2" s="1"/>
  <c r="AZ14" i="2"/>
  <c r="Y16" i="2"/>
  <c r="BB16" i="2" s="1"/>
  <c r="Y7" i="2"/>
  <c r="BB7" i="2" s="1"/>
  <c r="BD9" i="2"/>
  <c r="BD13" i="2"/>
  <c r="Y15" i="2"/>
  <c r="BB15" i="2" s="1"/>
  <c r="Y7" i="1"/>
  <c r="BB7" i="1" s="1"/>
  <c r="Y16" i="1"/>
  <c r="BB16" i="1" s="1"/>
  <c r="BA10" i="1"/>
  <c r="BA13" i="1"/>
  <c r="Y14" i="1"/>
  <c r="BB14" i="1" s="1"/>
  <c r="AR15" i="1"/>
  <c r="AZ9" i="1"/>
  <c r="Y10" i="1"/>
  <c r="BB10" i="1" s="1"/>
  <c r="AR10" i="1"/>
  <c r="Y12" i="1"/>
  <c r="BB12" i="1" s="1"/>
  <c r="AR13" i="1"/>
  <c r="Y9" i="1"/>
  <c r="BB9" i="1" s="1"/>
  <c r="BD9" i="1"/>
  <c r="AZ10" i="1"/>
  <c r="BD7" i="1"/>
  <c r="BA8" i="1"/>
  <c r="BA11" i="1"/>
  <c r="AR12" i="1"/>
  <c r="AZ12" i="1"/>
  <c r="AR14" i="1"/>
  <c r="AZ14" i="1"/>
  <c r="AR16" i="1"/>
  <c r="AZ16" i="1"/>
  <c r="Y8" i="1"/>
  <c r="BB8" i="1" s="1"/>
  <c r="AZ13" i="1"/>
  <c r="Y13" i="1"/>
  <c r="BB13" i="1" s="1"/>
  <c r="Y15" i="1"/>
  <c r="BB15" i="1" s="1"/>
  <c r="AZ15" i="1"/>
  <c r="AZ11" i="1"/>
  <c r="BD12" i="1"/>
  <c r="BD14" i="1"/>
  <c r="BD16" i="1"/>
</calcChain>
</file>

<file path=xl/sharedStrings.xml><?xml version="1.0" encoding="utf-8"?>
<sst xmlns="http://schemas.openxmlformats.org/spreadsheetml/2006/main" count="450" uniqueCount="194">
  <si>
    <t>BLOCK 1</t>
  </si>
  <si>
    <t>PULMONARY</t>
  </si>
  <si>
    <t>EXTRA-PULMONARY</t>
  </si>
  <si>
    <t>GRAND TOTAL</t>
  </si>
  <si>
    <t>TB CASES ALL FORMS (NEW AND RELAPSE / B+ AND B-ve)</t>
  </si>
  <si>
    <t>BLOCK 3</t>
  </si>
  <si>
    <t>BLOCK-4</t>
  </si>
  <si>
    <t>CDR B+</t>
  </si>
  <si>
    <t>PROP B+</t>
  </si>
  <si>
    <t>CDR ALL FORMS</t>
  </si>
  <si>
    <t>PREVIOUSLY TREATED CASES</t>
  </si>
  <si>
    <t>CNR B+ve</t>
  </si>
  <si>
    <t>CNR ALL FORMS</t>
  </si>
  <si>
    <t>SUSPECT POSITIVITY RATE</t>
  </si>
  <si>
    <t>BACTERIOLOGICALLY POSITIVE (B+ve)</t>
  </si>
  <si>
    <t>CLINICALLY DIAGNOSED (B-ve)</t>
  </si>
  <si>
    <t>BACTRIOLOGICALLY CONFIRMED AND/OR  CLINICALLY DIAGNOSED</t>
  </si>
  <si>
    <t>CODE</t>
  </si>
  <si>
    <t>DISTRICT</t>
  </si>
  <si>
    <t>DOTS POPULATION</t>
  </si>
  <si>
    <t>NEW                          (N)</t>
  </si>
  <si>
    <t>RELAPSE                                     (R)</t>
  </si>
  <si>
    <t>PREVIOUSLY TREATED (EXCLUDING RELAPSE)</t>
  </si>
  <si>
    <t>TOTAL</t>
  </si>
  <si>
    <t>0-4</t>
  </si>
  <si>
    <t>5--14</t>
  </si>
  <si>
    <t>15-24</t>
  </si>
  <si>
    <t>25-34</t>
  </si>
  <si>
    <t>35-44</t>
  </si>
  <si>
    <t>45-54</t>
  </si>
  <si>
    <t>55-64</t>
  </si>
  <si>
    <t>65 OR &gt;</t>
  </si>
  <si>
    <t xml:space="preserve">GRAND </t>
  </si>
  <si>
    <t>LABORATORY DIAGOSTIC ACTIVITY</t>
  </si>
  <si>
    <t xml:space="preserve">HH CONTACTS MANAGEMENT </t>
  </si>
  <si>
    <t>TREATMENT AFTER FAILURE (TAF)</t>
  </si>
  <si>
    <t>LOST TO FOLLOW UP (TAD)</t>
  </si>
  <si>
    <t>OTHERS B+</t>
  </si>
  <si>
    <t>PREVIOUSLY TREATED WITH UNKNOWN HISTORY</t>
  </si>
  <si>
    <t xml:space="preserve">OTHERS </t>
  </si>
  <si>
    <t>♂</t>
  </si>
  <si>
    <t>♀</t>
  </si>
  <si>
    <t>N+R</t>
  </si>
  <si>
    <t>PRESUMPTIVE TB CASES UNDERGOING BACTERIOLOGICAL EXAMINATIN</t>
  </si>
  <si>
    <t>PRESEUMPTIVE TB CASES WITH POSITIVE BACTERIOLOGICAL RESULT</t>
  </si>
  <si>
    <t>TOTAL HH CONTACTS</t>
  </si>
  <si>
    <t xml:space="preserve">HH CONTACTS SCREENED </t>
  </si>
  <si>
    <t>TB CASE DETECTED</t>
  </si>
  <si>
    <t>Bagh</t>
  </si>
  <si>
    <t>Bhimber</t>
  </si>
  <si>
    <t>Hattianbala</t>
  </si>
  <si>
    <t>Havilli</t>
  </si>
  <si>
    <t>Kotli</t>
  </si>
  <si>
    <t>Mirpur</t>
  </si>
  <si>
    <t>Muzaffarabad</t>
  </si>
  <si>
    <t>Neelum</t>
  </si>
  <si>
    <t>Pallundry</t>
  </si>
  <si>
    <t>Poonch/Rawalakot</t>
  </si>
  <si>
    <t>TB07-Q3 - 2016</t>
  </si>
  <si>
    <t>TB07-Q4 - 2016</t>
  </si>
  <si>
    <t>Awaran</t>
  </si>
  <si>
    <t>Barkhan</t>
  </si>
  <si>
    <t>Bolan</t>
  </si>
  <si>
    <t>Chaghi</t>
  </si>
  <si>
    <t>Dera Bugti</t>
  </si>
  <si>
    <t>Gawadar</t>
  </si>
  <si>
    <t>HARNAI</t>
  </si>
  <si>
    <t>Jarafabad</t>
  </si>
  <si>
    <t>Jhal Magsi</t>
  </si>
  <si>
    <t>Kalat</t>
  </si>
  <si>
    <t>Kech</t>
  </si>
  <si>
    <t>Kharan</t>
  </si>
  <si>
    <t>Khuzdar</t>
  </si>
  <si>
    <t>Killa Abdullah</t>
  </si>
  <si>
    <t>Killa Saifullah</t>
  </si>
  <si>
    <t>Kohlu</t>
  </si>
  <si>
    <t>Lasbela</t>
  </si>
  <si>
    <t>Loralai</t>
  </si>
  <si>
    <t>Mastung</t>
  </si>
  <si>
    <t>Musakhail</t>
  </si>
  <si>
    <t>Nasirabad</t>
  </si>
  <si>
    <t>NOSHKI</t>
  </si>
  <si>
    <t>Pishin</t>
  </si>
  <si>
    <t>Panjgur</t>
  </si>
  <si>
    <t>Quetta</t>
  </si>
  <si>
    <t>SHERANI</t>
  </si>
  <si>
    <t>Sibi</t>
  </si>
  <si>
    <t>WASHUK</t>
  </si>
  <si>
    <t>Zhob</t>
  </si>
  <si>
    <t>Ziarat</t>
  </si>
  <si>
    <t>BAJOUR</t>
  </si>
  <si>
    <t>KHYBER</t>
  </si>
  <si>
    <t>KURRUM</t>
  </si>
  <si>
    <t>MOHMAND Agency</t>
  </si>
  <si>
    <t>NORTH WAZIRISTAN</t>
  </si>
  <si>
    <t>ORAKZAI</t>
  </si>
  <si>
    <t>SOUTH WAZIRISTAN</t>
  </si>
  <si>
    <t>FR Bannu/ Lakki</t>
  </si>
  <si>
    <t>FR Peshawar/Kohat</t>
  </si>
  <si>
    <t>FR Tank/ DI Khan</t>
  </si>
  <si>
    <t>Astore</t>
  </si>
  <si>
    <t>Diamer</t>
  </si>
  <si>
    <t>Ghanche</t>
  </si>
  <si>
    <t>Ghizer</t>
  </si>
  <si>
    <t>Gilgit</t>
  </si>
  <si>
    <t>Hunza Nagar</t>
  </si>
  <si>
    <t>Skardu</t>
  </si>
  <si>
    <t>Abbotabad</t>
  </si>
  <si>
    <t>Bannu</t>
  </si>
  <si>
    <t>Batagram</t>
  </si>
  <si>
    <t>Buner</t>
  </si>
  <si>
    <t>Charsada</t>
  </si>
  <si>
    <t>Chitral</t>
  </si>
  <si>
    <t>Dera Ismail Khan</t>
  </si>
  <si>
    <t>Hangu</t>
  </si>
  <si>
    <t>Haripur</t>
  </si>
  <si>
    <t>Karak</t>
  </si>
  <si>
    <t>Kohat</t>
  </si>
  <si>
    <t>Kohistan</t>
  </si>
  <si>
    <t>Lakki Marwat</t>
  </si>
  <si>
    <t>Lower Dir</t>
  </si>
  <si>
    <t>Malakand</t>
  </si>
  <si>
    <t>Mansehra</t>
  </si>
  <si>
    <t>Mardan</t>
  </si>
  <si>
    <t>Nowshera</t>
  </si>
  <si>
    <t>Peshawar</t>
  </si>
  <si>
    <t>Sangla</t>
  </si>
  <si>
    <t>Swabi</t>
  </si>
  <si>
    <t>Swat</t>
  </si>
  <si>
    <t>Tank</t>
  </si>
  <si>
    <t>THOR GHAR</t>
  </si>
  <si>
    <t>Upper Dir</t>
  </si>
  <si>
    <t>Attock</t>
  </si>
  <si>
    <t>Bahawalpur</t>
  </si>
  <si>
    <t>Bahawal Nagar</t>
  </si>
  <si>
    <t>Bhakkar</t>
  </si>
  <si>
    <t>Chakwal</t>
  </si>
  <si>
    <t>CHINIOT</t>
  </si>
  <si>
    <t>Dera Ghazi Khan</t>
  </si>
  <si>
    <t>Faisalabad</t>
  </si>
  <si>
    <t>Gujranwala</t>
  </si>
  <si>
    <t>Gujrat</t>
  </si>
  <si>
    <t>Hafizabad</t>
  </si>
  <si>
    <t>Jhang</t>
  </si>
  <si>
    <t>Jhelum</t>
  </si>
  <si>
    <t>Kasur</t>
  </si>
  <si>
    <t>Khanewal</t>
  </si>
  <si>
    <t>Khushab</t>
  </si>
  <si>
    <t>Lahore</t>
  </si>
  <si>
    <t>Layyah</t>
  </si>
  <si>
    <t>Lodhran</t>
  </si>
  <si>
    <t>Mandi Baha ud Din</t>
  </si>
  <si>
    <t>Mianwali</t>
  </si>
  <si>
    <t>Multan</t>
  </si>
  <si>
    <t>Muzaffar Garh</t>
  </si>
  <si>
    <t>NANKANA SAIB</t>
  </si>
  <si>
    <t>Narowal</t>
  </si>
  <si>
    <t>Okara</t>
  </si>
  <si>
    <t>Pak Pattan</t>
  </si>
  <si>
    <t>Rahim Yar Khan</t>
  </si>
  <si>
    <t>Rajan Pur</t>
  </si>
  <si>
    <t>Rawalpindi</t>
  </si>
  <si>
    <t>Sahiwal</t>
  </si>
  <si>
    <t>Sargodha</t>
  </si>
  <si>
    <t>Sheikhupura</t>
  </si>
  <si>
    <t>Sialkot</t>
  </si>
  <si>
    <t>Toba Tek Singh</t>
  </si>
  <si>
    <t>Vehari</t>
  </si>
  <si>
    <t>Badin</t>
  </si>
  <si>
    <t>Dadu</t>
  </si>
  <si>
    <t>Ghotki</t>
  </si>
  <si>
    <t>Hyderabad</t>
  </si>
  <si>
    <t>Jacobabad</t>
  </si>
  <si>
    <t>JAMSHORO</t>
  </si>
  <si>
    <t xml:space="preserve">Karachi ( 18 Towns ) </t>
  </si>
  <si>
    <t>KASHMOOR</t>
  </si>
  <si>
    <t>Kharipur</t>
  </si>
  <si>
    <t>Larkana</t>
  </si>
  <si>
    <t>MATIARI</t>
  </si>
  <si>
    <t>Mirpur Khas</t>
  </si>
  <si>
    <t>Naushahro Feroze</t>
  </si>
  <si>
    <t>Nawabshah</t>
  </si>
  <si>
    <t>Sanghar</t>
  </si>
  <si>
    <t>QAMBER SHAHDAD KOT</t>
  </si>
  <si>
    <t>Shikarpur</t>
  </si>
  <si>
    <t>Sukkar</t>
  </si>
  <si>
    <t>TMK TANDO MUHMAAD KHAN</t>
  </si>
  <si>
    <t>TAY TANDO ALLAH YAR</t>
  </si>
  <si>
    <t>Tharparkar</t>
  </si>
  <si>
    <t>Thatta</t>
  </si>
  <si>
    <t>Sujawal</t>
  </si>
  <si>
    <t>Umerkot</t>
  </si>
  <si>
    <t>ISLAMABAD</t>
  </si>
  <si>
    <t>PAKISTAN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</si>
</sst>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Arial Narrow"/>
      <family val="2"/>
    </font>
    <font>
      <b/>
      <sz val="11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3">
    <xf numFmtId="0" fontId="0" fillId="0" borderId="0" xfId="0"/>
    <xf numFmtId="0" fontId="3" fillId="0" borderId="1" xfId="1" applyFont="1" applyFill="1" applyBorder="1" applyAlignment="1" applyProtection="1">
      <alignment horizontal="center" vertical="center"/>
    </xf>
    <xf numFmtId="0" fontId="3" fillId="6" borderId="1" xfId="1" applyFont="1" applyFill="1" applyBorder="1" applyAlignment="1" applyProtection="1">
      <alignment horizontal="center" vertical="center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5" borderId="1" xfId="1" applyFont="1" applyFill="1" applyBorder="1" applyAlignment="1" applyProtection="1">
      <alignment horizontal="center" vertical="center" wrapText="1"/>
    </xf>
    <xf numFmtId="0" fontId="7" fillId="6" borderId="1" xfId="1" applyFont="1" applyFill="1" applyBorder="1" applyAlignment="1" applyProtection="1">
      <alignment horizontal="center" vertical="center"/>
    </xf>
    <xf numFmtId="0" fontId="9" fillId="0" borderId="1" xfId="1" applyFont="1" applyFill="1" applyBorder="1" applyAlignment="1" applyProtection="1">
      <alignment horizontal="center" vertical="center"/>
    </xf>
    <xf numFmtId="0" fontId="10" fillId="0" borderId="1" xfId="1" applyFont="1" applyFill="1" applyBorder="1" applyAlignment="1" applyProtection="1">
      <alignment horizontal="center" vertical="center"/>
    </xf>
    <xf numFmtId="1" fontId="3" fillId="9" borderId="1" xfId="1" applyNumberFormat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/>
    </xf>
    <xf numFmtId="0" fontId="10" fillId="0" borderId="3" xfId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8" fillId="8" borderId="1" xfId="0" applyFont="1" applyFill="1" applyBorder="1" applyAlignment="1" applyProtection="1">
      <alignment horizontal="center" vertical="center" wrapText="1"/>
    </xf>
    <xf numFmtId="0" fontId="7" fillId="8" borderId="1" xfId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1" fontId="7" fillId="9" borderId="1" xfId="1" applyNumberFormat="1" applyFont="1" applyFill="1" applyBorder="1" applyAlignment="1" applyProtection="1">
      <alignment horizontal="center" vertical="center" wrapText="1"/>
    </xf>
    <xf numFmtId="1" fontId="5" fillId="9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1" fontId="5" fillId="0" borderId="3" xfId="0" applyNumberFormat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center" vertical="center"/>
    </xf>
    <xf numFmtId="0" fontId="1" fillId="0" borderId="3" xfId="1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 applyProtection="1">
      <alignment horizontal="center" vertical="center" wrapText="1"/>
      <protection locked="0"/>
    </xf>
    <xf numFmtId="1" fontId="7" fillId="9" borderId="3" xfId="1" applyNumberFormat="1" applyFont="1" applyFill="1" applyBorder="1" applyAlignment="1" applyProtection="1">
      <alignment horizontal="center" vertical="center" wrapText="1"/>
    </xf>
    <xf numFmtId="1" fontId="5" fillId="9" borderId="3" xfId="0" applyNumberFormat="1" applyFont="1" applyFill="1" applyBorder="1" applyAlignment="1" applyProtection="1">
      <alignment horizontal="center" vertical="center"/>
    </xf>
    <xf numFmtId="0" fontId="1" fillId="3" borderId="1" xfId="1" applyFont="1" applyFill="1" applyBorder="1" applyAlignment="1" applyProtection="1">
      <alignment horizontal="center" vertical="center" wrapText="1"/>
      <protection locked="0"/>
    </xf>
    <xf numFmtId="0" fontId="7" fillId="3" borderId="1" xfId="1" applyFont="1" applyFill="1" applyBorder="1" applyAlignment="1" applyProtection="1">
      <alignment horizontal="center" vertical="center" wrapText="1"/>
      <protection locked="0"/>
    </xf>
    <xf numFmtId="0" fontId="13" fillId="3" borderId="5" xfId="0" applyFont="1" applyFill="1" applyBorder="1" applyAlignment="1" applyProtection="1">
      <alignment horizontal="left" vertical="center"/>
    </xf>
    <xf numFmtId="1" fontId="0" fillId="3" borderId="5" xfId="0" applyNumberFormat="1" applyFill="1" applyBorder="1" applyAlignment="1" applyProtection="1">
      <alignment horizontal="center" vertical="center"/>
    </xf>
    <xf numFmtId="0" fontId="13" fillId="3" borderId="5" xfId="1" applyFont="1" applyFill="1" applyBorder="1" applyAlignment="1" applyProtection="1">
      <alignment horizontal="center" vertical="center"/>
      <protection locked="0"/>
    </xf>
    <xf numFmtId="0" fontId="14" fillId="3" borderId="5" xfId="0" applyFont="1" applyFill="1" applyBorder="1" applyAlignment="1" applyProtection="1">
      <alignment horizontal="center" vertical="center"/>
    </xf>
    <xf numFmtId="0" fontId="15" fillId="3" borderId="5" xfId="0" applyFont="1" applyFill="1" applyBorder="1" applyAlignment="1" applyProtection="1">
      <alignment horizontal="center" vertical="center"/>
    </xf>
    <xf numFmtId="0" fontId="14" fillId="3" borderId="5" xfId="1" applyFont="1" applyFill="1" applyBorder="1" applyAlignment="1" applyProtection="1">
      <alignment horizontal="center" vertical="center"/>
    </xf>
    <xf numFmtId="0" fontId="16" fillId="2" borderId="5" xfId="1" applyFont="1" applyFill="1" applyBorder="1" applyAlignment="1" applyProtection="1">
      <alignment horizontal="center" vertical="center"/>
    </xf>
    <xf numFmtId="0" fontId="17" fillId="3" borderId="5" xfId="1" applyFont="1" applyFill="1" applyBorder="1" applyAlignment="1" applyProtection="1">
      <alignment horizontal="center" vertical="center" wrapText="1"/>
      <protection locked="0"/>
    </xf>
    <xf numFmtId="0" fontId="13" fillId="3" borderId="5" xfId="1" applyFont="1" applyFill="1" applyBorder="1" applyAlignment="1" applyProtection="1">
      <alignment horizontal="center" vertical="center" wrapText="1"/>
      <protection locked="0"/>
    </xf>
    <xf numFmtId="1" fontId="14" fillId="3" borderId="5" xfId="1" applyNumberFormat="1" applyFont="1" applyFill="1" applyBorder="1" applyAlignment="1" applyProtection="1">
      <alignment horizontal="center" vertical="center" wrapText="1"/>
    </xf>
    <xf numFmtId="165" fontId="14" fillId="3" borderId="5" xfId="1" applyNumberFormat="1" applyFont="1" applyFill="1" applyBorder="1" applyAlignment="1" applyProtection="1">
      <alignment horizontal="center" vertical="center" wrapText="1"/>
    </xf>
    <xf numFmtId="1" fontId="18" fillId="3" borderId="5" xfId="0" applyNumberFormat="1" applyFont="1" applyFill="1" applyBorder="1" applyAlignment="1" applyProtection="1">
      <alignment horizontal="center" vertical="center"/>
    </xf>
    <xf numFmtId="0" fontId="0" fillId="3" borderId="0" xfId="0" applyFill="1" applyProtection="1"/>
    <xf numFmtId="9" fontId="0" fillId="3" borderId="0" xfId="3" applyFont="1" applyFill="1" applyProtection="1"/>
    <xf numFmtId="0" fontId="13" fillId="3" borderId="1" xfId="0" applyFont="1" applyFill="1" applyBorder="1" applyAlignment="1" applyProtection="1">
      <alignment horizontal="left" vertical="center"/>
    </xf>
    <xf numFmtId="1" fontId="0" fillId="3" borderId="1" xfId="0" applyNumberFormat="1" applyFill="1" applyBorder="1" applyAlignment="1" applyProtection="1">
      <alignment horizontal="center" vertical="center"/>
    </xf>
    <xf numFmtId="0" fontId="13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0" applyFont="1" applyFill="1" applyBorder="1" applyAlignment="1" applyProtection="1">
      <alignment horizontal="center" vertical="center"/>
    </xf>
    <xf numFmtId="0" fontId="15" fillId="3" borderId="1" xfId="0" applyFont="1" applyFill="1" applyBorder="1" applyAlignment="1" applyProtection="1">
      <alignment horizontal="center" vertical="center"/>
    </xf>
    <xf numFmtId="0" fontId="14" fillId="3" borderId="1" xfId="1" applyFont="1" applyFill="1" applyBorder="1" applyAlignment="1" applyProtection="1">
      <alignment horizontal="center" vertical="center"/>
    </xf>
    <xf numFmtId="0" fontId="16" fillId="2" borderId="1" xfId="1" applyFont="1" applyFill="1" applyBorder="1" applyAlignment="1" applyProtection="1">
      <alignment horizontal="center" vertical="center"/>
    </xf>
    <xf numFmtId="0" fontId="17" fillId="3" borderId="1" xfId="1" applyFont="1" applyFill="1" applyBorder="1" applyAlignment="1" applyProtection="1">
      <alignment horizontal="center" vertical="center" wrapText="1"/>
      <protection locked="0"/>
    </xf>
    <xf numFmtId="0" fontId="13" fillId="3" borderId="1" xfId="1" applyFont="1" applyFill="1" applyBorder="1" applyAlignment="1" applyProtection="1">
      <alignment horizontal="center" vertical="center" wrapText="1"/>
      <protection locked="0"/>
    </xf>
    <xf numFmtId="1" fontId="14" fillId="3" borderId="1" xfId="1" applyNumberFormat="1" applyFont="1" applyFill="1" applyBorder="1" applyAlignment="1" applyProtection="1">
      <alignment horizontal="center" vertical="center" wrapText="1"/>
    </xf>
    <xf numFmtId="165" fontId="14" fillId="3" borderId="1" xfId="1" applyNumberFormat="1" applyFont="1" applyFill="1" applyBorder="1" applyAlignment="1" applyProtection="1">
      <alignment horizontal="center" vertical="center" wrapText="1"/>
    </xf>
    <xf numFmtId="1" fontId="18" fillId="3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left" vertical="center"/>
    </xf>
    <xf numFmtId="1" fontId="0" fillId="0" borderId="1" xfId="0" applyNumberFormat="1" applyFill="1" applyBorder="1" applyAlignment="1" applyProtection="1">
      <alignment horizontal="center" vertical="center"/>
    </xf>
    <xf numFmtId="0" fontId="13" fillId="0" borderId="1" xfId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</xf>
    <xf numFmtId="0" fontId="14" fillId="0" borderId="1" xfId="1" applyFont="1" applyFill="1" applyBorder="1" applyAlignment="1" applyProtection="1">
      <alignment horizontal="center" vertical="center"/>
    </xf>
    <xf numFmtId="0" fontId="17" fillId="0" borderId="1" xfId="1" applyFont="1" applyFill="1" applyBorder="1" applyAlignment="1" applyProtection="1">
      <alignment horizontal="center" vertical="center" wrapText="1"/>
      <protection locked="0"/>
    </xf>
    <xf numFmtId="0" fontId="13" fillId="0" borderId="1" xfId="1" applyFont="1" applyFill="1" applyBorder="1" applyAlignment="1" applyProtection="1">
      <alignment horizontal="center" vertical="center" wrapText="1"/>
      <protection locked="0"/>
    </xf>
    <xf numFmtId="1" fontId="14" fillId="9" borderId="1" xfId="1" applyNumberFormat="1" applyFont="1" applyFill="1" applyBorder="1" applyAlignment="1" applyProtection="1">
      <alignment horizontal="center" vertical="center" wrapText="1"/>
    </xf>
    <xf numFmtId="165" fontId="14" fillId="9" borderId="1" xfId="1" applyNumberFormat="1" applyFont="1" applyFill="1" applyBorder="1" applyAlignment="1" applyProtection="1">
      <alignment horizontal="center" vertical="center" wrapText="1"/>
    </xf>
    <xf numFmtId="1" fontId="18" fillId="9" borderId="1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3" fillId="0" borderId="3" xfId="0" applyFont="1" applyFill="1" applyBorder="1" applyAlignment="1" applyProtection="1">
      <alignment horizontal="left" vertical="center"/>
    </xf>
    <xf numFmtId="1" fontId="0" fillId="0" borderId="3" xfId="0" applyNumberFormat="1" applyFill="1" applyBorder="1" applyAlignment="1" applyProtection="1">
      <alignment horizontal="center" vertical="center"/>
    </xf>
    <xf numFmtId="0" fontId="13" fillId="0" borderId="3" xfId="1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5" fillId="3" borderId="3" xfId="0" applyFont="1" applyFill="1" applyBorder="1" applyAlignment="1" applyProtection="1">
      <alignment horizontal="center" vertical="center"/>
    </xf>
    <xf numFmtId="0" fontId="13" fillId="3" borderId="3" xfId="1" applyFont="1" applyFill="1" applyBorder="1" applyAlignment="1" applyProtection="1">
      <alignment horizontal="center" vertical="center"/>
      <protection locked="0"/>
    </xf>
    <xf numFmtId="0" fontId="14" fillId="0" borderId="3" xfId="1" applyFont="1" applyFill="1" applyBorder="1" applyAlignment="1" applyProtection="1">
      <alignment horizontal="center" vertical="center"/>
    </xf>
    <xf numFmtId="0" fontId="16" fillId="2" borderId="3" xfId="1" applyFont="1" applyFill="1" applyBorder="1" applyAlignment="1" applyProtection="1">
      <alignment horizontal="center" vertical="center"/>
    </xf>
    <xf numFmtId="0" fontId="17" fillId="0" borderId="3" xfId="1" applyFont="1" applyFill="1" applyBorder="1" applyAlignment="1" applyProtection="1">
      <alignment horizontal="center" vertical="center" wrapText="1"/>
      <protection locked="0"/>
    </xf>
    <xf numFmtId="0" fontId="13" fillId="0" borderId="3" xfId="1" applyFont="1" applyFill="1" applyBorder="1" applyAlignment="1" applyProtection="1">
      <alignment horizontal="center" vertical="center" wrapText="1"/>
      <protection locked="0"/>
    </xf>
    <xf numFmtId="1" fontId="14" fillId="9" borderId="3" xfId="1" applyNumberFormat="1" applyFont="1" applyFill="1" applyBorder="1" applyAlignment="1" applyProtection="1">
      <alignment horizontal="center" vertical="center" wrapText="1"/>
    </xf>
    <xf numFmtId="165" fontId="14" fillId="9" borderId="3" xfId="1" applyNumberFormat="1" applyFont="1" applyFill="1" applyBorder="1" applyAlignment="1" applyProtection="1">
      <alignment horizontal="center" vertical="center" wrapText="1"/>
    </xf>
    <xf numFmtId="1" fontId="18" fillId="9" borderId="3" xfId="0" applyNumberFormat="1" applyFont="1" applyFill="1" applyBorder="1" applyAlignment="1" applyProtection="1">
      <alignment horizontal="center" vertical="center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16" fillId="3" borderId="5" xfId="1" applyFont="1" applyFill="1" applyBorder="1" applyAlignment="1" applyProtection="1">
      <alignment horizontal="center" vertical="center"/>
    </xf>
    <xf numFmtId="0" fontId="1" fillId="3" borderId="5" xfId="1" applyFont="1" applyFill="1" applyBorder="1" applyAlignment="1" applyProtection="1">
      <alignment horizontal="center" vertical="center" wrapText="1"/>
      <protection locked="0"/>
    </xf>
    <xf numFmtId="0" fontId="7" fillId="3" borderId="5" xfId="1" applyFont="1" applyFill="1" applyBorder="1" applyAlignment="1" applyProtection="1">
      <alignment horizontal="center" vertical="center" wrapText="1"/>
      <protection locked="0"/>
    </xf>
    <xf numFmtId="0" fontId="7" fillId="3" borderId="1" xfId="1" applyFont="1" applyFill="1" applyBorder="1" applyAlignment="1" applyProtection="1">
      <alignment horizontal="center" vertical="center"/>
      <protection locked="0"/>
    </xf>
    <xf numFmtId="0" fontId="16" fillId="3" borderId="1" xfId="1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 applyProtection="1">
      <alignment horizontal="center" vertical="center"/>
    </xf>
    <xf numFmtId="0" fontId="16" fillId="0" borderId="1" xfId="1" applyFont="1" applyFill="1" applyBorder="1" applyAlignment="1" applyProtection="1">
      <alignment horizontal="center" vertical="center"/>
    </xf>
    <xf numFmtId="0" fontId="7" fillId="2" borderId="1" xfId="1" applyFont="1" applyFill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horizontal="center" vertical="center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16" fillId="0" borderId="3" xfId="1" applyFont="1" applyFill="1" applyBorder="1" applyAlignment="1" applyProtection="1">
      <alignment horizontal="center" vertical="center"/>
    </xf>
    <xf numFmtId="0" fontId="7" fillId="3" borderId="3" xfId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>
      <alignment horizontal="left" vertical="center" wrapText="1"/>
    </xf>
    <xf numFmtId="1" fontId="3" fillId="0" borderId="5" xfId="0" applyNumberFormat="1" applyFont="1" applyFill="1" applyBorder="1" applyAlignment="1" applyProtection="1">
      <alignment horizontal="center" vertical="center"/>
      <protection locked="0"/>
    </xf>
    <xf numFmtId="0" fontId="19" fillId="3" borderId="4" xfId="1" applyFont="1" applyFill="1" applyBorder="1" applyAlignment="1" applyProtection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9" fillId="3" borderId="4" xfId="4" applyNumberFormat="1" applyFont="1" applyFill="1" applyBorder="1" applyAlignment="1" applyProtection="1">
      <alignment horizontal="center" vertical="center"/>
    </xf>
    <xf numFmtId="0" fontId="19" fillId="3" borderId="4" xfId="1" applyFont="1" applyFill="1" applyBorder="1" applyAlignment="1" applyProtection="1">
      <alignment horizontal="center" vertical="center"/>
      <protection locked="0"/>
    </xf>
    <xf numFmtId="0" fontId="20" fillId="0" borderId="4" xfId="1" applyFont="1" applyFill="1" applyBorder="1" applyAlignment="1" applyProtection="1">
      <alignment horizontal="center" vertical="center"/>
    </xf>
    <xf numFmtId="0" fontId="21" fillId="0" borderId="4" xfId="1" applyFont="1" applyFill="1" applyBorder="1" applyAlignment="1" applyProtection="1">
      <alignment horizontal="center" vertical="center"/>
    </xf>
    <xf numFmtId="0" fontId="22" fillId="0" borderId="4" xfId="1" applyFont="1" applyFill="1" applyBorder="1" applyAlignment="1">
      <alignment horizontal="center" vertical="center" wrapText="1"/>
    </xf>
    <xf numFmtId="1" fontId="14" fillId="9" borderId="5" xfId="1" applyNumberFormat="1" applyFont="1" applyFill="1" applyBorder="1" applyAlignment="1" applyProtection="1">
      <alignment horizontal="center" vertical="center" wrapText="1"/>
    </xf>
    <xf numFmtId="1" fontId="18" fillId="9" borderId="5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 applyProtection="1">
      <alignment horizontal="center" vertical="center"/>
      <protection locked="0"/>
    </xf>
    <xf numFmtId="1" fontId="18" fillId="9" borderId="1" xfId="0" applyNumberFormat="1" applyFont="1" applyFill="1" applyBorder="1" applyAlignment="1">
      <alignment horizontal="center" vertical="center"/>
    </xf>
    <xf numFmtId="9" fontId="0" fillId="0" borderId="0" xfId="3" applyFont="1"/>
    <xf numFmtId="1" fontId="3" fillId="0" borderId="1" xfId="2" applyNumberFormat="1" applyFont="1" applyFill="1" applyBorder="1" applyAlignment="1" applyProtection="1">
      <alignment horizontal="center" vertical="center"/>
      <protection locked="0"/>
    </xf>
    <xf numFmtId="0" fontId="21" fillId="3" borderId="4" xfId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" fontId="3" fillId="3" borderId="1" xfId="0" applyNumberFormat="1" applyFont="1" applyFill="1" applyBorder="1" applyAlignment="1" applyProtection="1">
      <alignment horizontal="center" vertical="center"/>
      <protection locked="0"/>
    </xf>
    <xf numFmtId="0" fontId="20" fillId="3" borderId="4" xfId="0" applyFont="1" applyFill="1" applyBorder="1" applyAlignment="1">
      <alignment horizontal="center" vertical="center"/>
    </xf>
    <xf numFmtId="0" fontId="20" fillId="3" borderId="4" xfId="1" applyFont="1" applyFill="1" applyBorder="1" applyAlignment="1" applyProtection="1">
      <alignment horizontal="center" vertical="center"/>
    </xf>
    <xf numFmtId="0" fontId="22" fillId="3" borderId="4" xfId="1" applyFont="1" applyFill="1" applyBorder="1" applyAlignment="1">
      <alignment horizontal="center" vertical="center" wrapText="1"/>
    </xf>
    <xf numFmtId="1" fontId="18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5" fillId="0" borderId="3" xfId="0" applyFont="1" applyFill="1" applyBorder="1" applyAlignment="1">
      <alignment horizontal="left" vertical="center" wrapText="1"/>
    </xf>
    <xf numFmtId="1" fontId="3" fillId="0" borderId="3" xfId="0" applyNumberFormat="1" applyFont="1" applyFill="1" applyBorder="1" applyAlignment="1" applyProtection="1">
      <alignment horizontal="center" vertical="center"/>
      <protection locked="0"/>
    </xf>
    <xf numFmtId="1" fontId="18" fillId="9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1" fontId="3" fillId="0" borderId="4" xfId="0" applyNumberFormat="1" applyFont="1" applyFill="1" applyBorder="1" applyAlignment="1" applyProtection="1">
      <alignment horizontal="center" vertical="center"/>
      <protection locked="0"/>
    </xf>
    <xf numFmtId="1" fontId="14" fillId="9" borderId="4" xfId="1" applyNumberFormat="1" applyFont="1" applyFill="1" applyBorder="1" applyAlignment="1" applyProtection="1">
      <alignment horizontal="center" vertical="center" wrapText="1"/>
    </xf>
    <xf numFmtId="1" fontId="18" fillId="9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1" fontId="3" fillId="0" borderId="4" xfId="2" applyNumberFormat="1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>
      <alignment horizontal="left" vertical="center" wrapText="1"/>
    </xf>
    <xf numFmtId="1" fontId="3" fillId="3" borderId="4" xfId="0" applyNumberFormat="1" applyFont="1" applyFill="1" applyBorder="1" applyAlignment="1" applyProtection="1">
      <alignment horizontal="center" vertical="center"/>
      <protection locked="0"/>
    </xf>
    <xf numFmtId="1" fontId="14" fillId="3" borderId="4" xfId="1" applyNumberFormat="1" applyFont="1" applyFill="1" applyBorder="1" applyAlignment="1" applyProtection="1">
      <alignment horizontal="center" vertical="center" wrapText="1"/>
    </xf>
    <xf numFmtId="1" fontId="18" fillId="3" borderId="4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 applyProtection="1">
      <alignment vertical="center"/>
    </xf>
    <xf numFmtId="1" fontId="12" fillId="0" borderId="5" xfId="0" applyNumberFormat="1" applyFont="1" applyBorder="1" applyAlignment="1" applyProtection="1">
      <alignment horizontal="center" vertical="center"/>
    </xf>
    <xf numFmtId="0" fontId="19" fillId="3" borderId="5" xfId="1" applyFont="1" applyFill="1" applyBorder="1" applyAlignment="1" applyProtection="1">
      <alignment horizontal="center" vertical="center"/>
      <protection locked="0"/>
    </xf>
    <xf numFmtId="0" fontId="19" fillId="0" borderId="5" xfId="1" applyFont="1" applyFill="1" applyBorder="1" applyAlignment="1" applyProtection="1">
      <alignment horizontal="center" vertical="center"/>
      <protection locked="0"/>
    </xf>
    <xf numFmtId="0" fontId="20" fillId="0" borderId="5" xfId="0" applyFont="1" applyFill="1" applyBorder="1" applyAlignment="1" applyProtection="1">
      <alignment horizontal="center" vertical="center"/>
    </xf>
    <xf numFmtId="0" fontId="20" fillId="0" borderId="5" xfId="1" applyFont="1" applyFill="1" applyBorder="1" applyAlignment="1" applyProtection="1">
      <alignment horizontal="center" vertical="center"/>
    </xf>
    <xf numFmtId="0" fontId="12" fillId="0" borderId="5" xfId="1" applyFont="1" applyFill="1" applyBorder="1" applyAlignment="1" applyProtection="1">
      <alignment horizontal="center" vertical="center"/>
    </xf>
    <xf numFmtId="0" fontId="23" fillId="0" borderId="5" xfId="1" applyFont="1" applyFill="1" applyBorder="1" applyAlignment="1" applyProtection="1">
      <alignment horizontal="center" vertical="center"/>
    </xf>
    <xf numFmtId="1" fontId="21" fillId="9" borderId="5" xfId="1" applyNumberFormat="1" applyFont="1" applyFill="1" applyBorder="1" applyAlignment="1" applyProtection="1">
      <alignment horizontal="center" vertical="center" wrapText="1"/>
    </xf>
    <xf numFmtId="1" fontId="12" fillId="9" borderId="5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21" fillId="0" borderId="1" xfId="0" applyFont="1" applyFill="1" applyBorder="1" applyAlignment="1" applyProtection="1">
      <alignment horizontal="left" vertical="center"/>
    </xf>
    <xf numFmtId="1" fontId="12" fillId="0" borderId="1" xfId="0" applyNumberFormat="1" applyFont="1" applyBorder="1" applyAlignment="1" applyProtection="1">
      <alignment horizontal="center" vertical="center"/>
    </xf>
    <xf numFmtId="0" fontId="19" fillId="0" borderId="1" xfId="1" applyFont="1" applyFill="1" applyBorder="1" applyAlignment="1" applyProtection="1">
      <alignment horizontal="center" vertical="center"/>
      <protection locked="0"/>
    </xf>
    <xf numFmtId="0" fontId="20" fillId="0" borderId="1" xfId="0" applyFont="1" applyFill="1" applyBorder="1" applyAlignment="1" applyProtection="1">
      <alignment horizontal="center" vertical="center"/>
    </xf>
    <xf numFmtId="0" fontId="19" fillId="3" borderId="1" xfId="1" applyFont="1" applyFill="1" applyBorder="1" applyAlignment="1" applyProtection="1">
      <alignment horizontal="center" vertical="center"/>
      <protection locked="0"/>
    </xf>
    <xf numFmtId="0" fontId="20" fillId="0" borderId="1" xfId="1" applyFont="1" applyFill="1" applyBorder="1" applyAlignment="1" applyProtection="1">
      <alignment horizontal="center" vertical="center"/>
    </xf>
    <xf numFmtId="0" fontId="12" fillId="0" borderId="1" xfId="1" applyFont="1" applyFill="1" applyBorder="1" applyAlignment="1" applyProtection="1">
      <alignment horizontal="center" vertical="center"/>
    </xf>
    <xf numFmtId="0" fontId="23" fillId="0" borderId="1" xfId="1" applyFont="1" applyFill="1" applyBorder="1" applyAlignment="1" applyProtection="1">
      <alignment horizontal="center" vertical="center"/>
    </xf>
    <xf numFmtId="1" fontId="21" fillId="9" borderId="1" xfId="1" applyNumberFormat="1" applyFont="1" applyFill="1" applyBorder="1" applyAlignment="1" applyProtection="1">
      <alignment horizontal="center" vertical="center" wrapText="1"/>
    </xf>
    <xf numFmtId="1" fontId="12" fillId="9" borderId="1" xfId="0" applyNumberFormat="1" applyFont="1" applyFill="1" applyBorder="1" applyAlignment="1" applyProtection="1">
      <alignment horizontal="center" vertical="center"/>
    </xf>
    <xf numFmtId="0" fontId="20" fillId="3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vertical="center"/>
    </xf>
    <xf numFmtId="0" fontId="21" fillId="0" borderId="3" xfId="0" applyFont="1" applyFill="1" applyBorder="1" applyAlignment="1" applyProtection="1">
      <alignment horizontal="left" vertical="center"/>
    </xf>
    <xf numFmtId="1" fontId="12" fillId="0" borderId="3" xfId="0" applyNumberFormat="1" applyFont="1" applyBorder="1" applyAlignment="1" applyProtection="1">
      <alignment horizontal="center" vertical="center"/>
    </xf>
    <xf numFmtId="0" fontId="19" fillId="0" borderId="3" xfId="1" applyFont="1" applyFill="1" applyBorder="1" applyAlignment="1" applyProtection="1">
      <alignment horizontal="center" vertical="center"/>
      <protection locked="0"/>
    </xf>
    <xf numFmtId="0" fontId="20" fillId="0" borderId="3" xfId="0" applyFont="1" applyFill="1" applyBorder="1" applyAlignment="1" applyProtection="1">
      <alignment horizontal="center" vertical="center"/>
    </xf>
    <xf numFmtId="0" fontId="19" fillId="3" borderId="3" xfId="1" applyFont="1" applyFill="1" applyBorder="1" applyAlignment="1" applyProtection="1">
      <alignment horizontal="center" vertical="center"/>
      <protection locked="0"/>
    </xf>
    <xf numFmtId="0" fontId="20" fillId="0" borderId="3" xfId="1" applyFont="1" applyFill="1" applyBorder="1" applyAlignment="1" applyProtection="1">
      <alignment horizontal="center" vertical="center"/>
    </xf>
    <xf numFmtId="0" fontId="12" fillId="0" borderId="3" xfId="1" applyFont="1" applyFill="1" applyBorder="1" applyAlignment="1" applyProtection="1">
      <alignment horizontal="center" vertical="center"/>
    </xf>
    <xf numFmtId="0" fontId="23" fillId="0" borderId="3" xfId="1" applyFont="1" applyFill="1" applyBorder="1" applyAlignment="1" applyProtection="1">
      <alignment horizontal="center" vertical="center"/>
    </xf>
    <xf numFmtId="1" fontId="21" fillId="9" borderId="3" xfId="1" applyNumberFormat="1" applyFont="1" applyFill="1" applyBorder="1" applyAlignment="1" applyProtection="1">
      <alignment horizontal="center" vertical="center" wrapText="1"/>
    </xf>
    <xf numFmtId="1" fontId="12" fillId="9" borderId="3" xfId="0" applyNumberFormat="1" applyFont="1" applyFill="1" applyBorder="1" applyAlignment="1" applyProtection="1">
      <alignment horizontal="center" vertical="center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left" vertical="center"/>
      <protection locked="0"/>
    </xf>
    <xf numFmtId="1" fontId="12" fillId="0" borderId="5" xfId="0" applyNumberFormat="1" applyFont="1" applyFill="1" applyBorder="1" applyAlignment="1">
      <alignment horizontal="center" vertical="center"/>
    </xf>
    <xf numFmtId="0" fontId="7" fillId="3" borderId="5" xfId="1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 applyProtection="1">
      <alignment horizontal="center" vertical="center"/>
    </xf>
    <xf numFmtId="0" fontId="9" fillId="0" borderId="5" xfId="1" applyFont="1" applyFill="1" applyBorder="1" applyAlignment="1" applyProtection="1">
      <alignment horizontal="center" vertical="center"/>
    </xf>
    <xf numFmtId="0" fontId="7" fillId="3" borderId="5" xfId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1" fontId="3" fillId="9" borderId="5" xfId="1" applyNumberFormat="1" applyFont="1" applyFill="1" applyBorder="1" applyAlignment="1" applyProtection="1">
      <alignment horizontal="center" vertical="center" wrapText="1"/>
    </xf>
    <xf numFmtId="1" fontId="5" fillId="9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 applyProtection="1">
      <alignment horizontal="left" vertical="center"/>
      <protection locked="0"/>
    </xf>
    <xf numFmtId="1" fontId="12" fillId="0" borderId="1" xfId="0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left" vertical="center"/>
      <protection locked="0"/>
    </xf>
    <xf numFmtId="1" fontId="12" fillId="0" borderId="3" xfId="0" applyNumberFormat="1" applyFont="1" applyFill="1" applyBorder="1" applyAlignment="1">
      <alignment horizontal="center" vertical="center"/>
    </xf>
    <xf numFmtId="0" fontId="7" fillId="3" borderId="3" xfId="1" applyFont="1" applyFill="1" applyBorder="1" applyAlignment="1" applyProtection="1">
      <alignment horizontal="center" vertical="center"/>
    </xf>
    <xf numFmtId="0" fontId="1" fillId="3" borderId="3" xfId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 applyProtection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 applyProtection="1">
      <alignment horizontal="center" vertical="center"/>
    </xf>
    <xf numFmtId="0" fontId="24" fillId="0" borderId="5" xfId="1" applyFont="1" applyFill="1" applyBorder="1" applyAlignment="1" applyProtection="1">
      <alignment horizontal="center" vertical="center"/>
    </xf>
    <xf numFmtId="0" fontId="16" fillId="0" borderId="5" xfId="1" applyFont="1" applyFill="1" applyBorder="1" applyAlignment="1" applyProtection="1">
      <alignment horizontal="center" vertical="center"/>
    </xf>
    <xf numFmtId="0" fontId="13" fillId="0" borderId="5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3" fillId="3" borderId="1" xfId="1" applyFont="1" applyFill="1" applyBorder="1" applyAlignment="1" applyProtection="1">
      <alignment horizontal="center" vertical="center"/>
    </xf>
    <xf numFmtId="0" fontId="24" fillId="0" borderId="1" xfId="1" applyFont="1" applyFill="1" applyBorder="1" applyAlignment="1" applyProtection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 applyProtection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horizontal="center" vertical="center" wrapText="1"/>
    </xf>
    <xf numFmtId="0" fontId="24" fillId="0" borderId="3" xfId="1" applyFont="1" applyFill="1" applyBorder="1" applyAlignment="1" applyProtection="1">
      <alignment horizontal="center" vertical="center"/>
    </xf>
    <xf numFmtId="0" fontId="13" fillId="0" borderId="3" xfId="1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1" fontId="5" fillId="9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7" fillId="0" borderId="3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1" fontId="3" fillId="9" borderId="3" xfId="1" applyNumberFormat="1" applyFont="1" applyFill="1" applyBorder="1" applyAlignment="1" applyProtection="1">
      <alignment horizontal="center" vertical="center" wrapText="1"/>
    </xf>
    <xf numFmtId="1" fontId="5" fillId="9" borderId="3" xfId="0" applyNumberFormat="1" applyFont="1" applyFill="1" applyBorder="1" applyAlignment="1">
      <alignment horizontal="center" vertical="center"/>
    </xf>
    <xf numFmtId="0" fontId="14" fillId="3" borderId="5" xfId="0" applyFont="1" applyFill="1" applyBorder="1" applyAlignment="1" applyProtection="1">
      <alignment horizontal="left" vertical="center" wrapText="1"/>
    </xf>
    <xf numFmtId="1" fontId="12" fillId="3" borderId="5" xfId="0" applyNumberFormat="1" applyFont="1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6" fillId="3" borderId="5" xfId="0" applyFont="1" applyFill="1" applyBorder="1" applyAlignment="1" applyProtection="1">
      <alignment horizontal="center" vertical="center"/>
    </xf>
    <xf numFmtId="0" fontId="24" fillId="3" borderId="5" xfId="1" applyFont="1" applyFill="1" applyBorder="1" applyAlignment="1" applyProtection="1">
      <alignment horizontal="center" vertical="center"/>
    </xf>
    <xf numFmtId="1" fontId="18" fillId="9" borderId="5" xfId="0" applyNumberFormat="1" applyFont="1" applyFill="1" applyBorder="1" applyAlignment="1" applyProtection="1">
      <alignment horizontal="center" vertical="center"/>
    </xf>
    <xf numFmtId="0" fontId="14" fillId="3" borderId="1" xfId="0" applyFont="1" applyFill="1" applyBorder="1" applyAlignment="1" applyProtection="1">
      <alignment horizontal="left" vertical="center" wrapText="1"/>
    </xf>
    <xf numFmtId="1" fontId="12" fillId="3" borderId="1" xfId="0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 applyProtection="1">
      <alignment horizontal="center" vertical="center"/>
    </xf>
    <xf numFmtId="0" fontId="24" fillId="3" borderId="1" xfId="1" applyFont="1" applyFill="1" applyBorder="1" applyAlignment="1" applyProtection="1">
      <alignment horizontal="center" vertical="center"/>
    </xf>
    <xf numFmtId="1" fontId="12" fillId="3" borderId="1" xfId="2" applyNumberFormat="1" applyFont="1" applyFill="1" applyBorder="1" applyAlignment="1" applyProtection="1">
      <alignment horizontal="center" vertical="center"/>
    </xf>
    <xf numFmtId="0" fontId="19" fillId="3" borderId="1" xfId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 wrapText="1"/>
    </xf>
    <xf numFmtId="0" fontId="14" fillId="3" borderId="6" xfId="0" applyFont="1" applyFill="1" applyBorder="1" applyAlignment="1" applyProtection="1">
      <alignment horizontal="left" vertical="center" wrapText="1"/>
    </xf>
    <xf numFmtId="1" fontId="12" fillId="3" borderId="6" xfId="0" applyNumberFormat="1" applyFont="1" applyFill="1" applyBorder="1" applyAlignment="1" applyProtection="1">
      <alignment horizontal="center" vertical="center"/>
    </xf>
    <xf numFmtId="0" fontId="19" fillId="3" borderId="6" xfId="1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16" fillId="3" borderId="6" xfId="0" applyFont="1" applyFill="1" applyBorder="1" applyAlignment="1" applyProtection="1">
      <alignment horizontal="center" vertical="center"/>
    </xf>
    <xf numFmtId="0" fontId="13" fillId="3" borderId="6" xfId="1" applyFont="1" applyFill="1" applyBorder="1" applyAlignment="1" applyProtection="1">
      <alignment horizontal="center" vertical="center"/>
      <protection locked="0"/>
    </xf>
    <xf numFmtId="0" fontId="14" fillId="3" borderId="6" xfId="0" applyFont="1" applyFill="1" applyBorder="1" applyAlignment="1" applyProtection="1">
      <alignment horizontal="center" vertical="center"/>
    </xf>
    <xf numFmtId="0" fontId="14" fillId="3" borderId="6" xfId="1" applyFont="1" applyFill="1" applyBorder="1" applyAlignment="1" applyProtection="1">
      <alignment horizontal="center" vertical="center"/>
    </xf>
    <xf numFmtId="0" fontId="16" fillId="3" borderId="6" xfId="1" applyFont="1" applyFill="1" applyBorder="1" applyAlignment="1" applyProtection="1">
      <alignment horizontal="center" vertical="center"/>
    </xf>
    <xf numFmtId="0" fontId="24" fillId="3" borderId="6" xfId="1" applyFont="1" applyFill="1" applyBorder="1" applyAlignment="1" applyProtection="1">
      <alignment horizontal="center" vertical="center"/>
    </xf>
    <xf numFmtId="0" fontId="17" fillId="3" borderId="6" xfId="1" applyFont="1" applyFill="1" applyBorder="1" applyAlignment="1" applyProtection="1">
      <alignment horizontal="center" vertical="center" wrapText="1"/>
      <protection locked="0"/>
    </xf>
    <xf numFmtId="1" fontId="14" fillId="9" borderId="6" xfId="1" applyNumberFormat="1" applyFont="1" applyFill="1" applyBorder="1" applyAlignment="1" applyProtection="1">
      <alignment horizontal="center" vertical="center" wrapText="1"/>
    </xf>
    <xf numFmtId="1" fontId="18" fillId="9" borderId="6" xfId="0" applyNumberFormat="1" applyFont="1" applyFill="1" applyBorder="1" applyAlignment="1" applyProtection="1">
      <alignment horizontal="center" vertical="center"/>
    </xf>
    <xf numFmtId="3" fontId="18" fillId="10" borderId="4" xfId="0" applyNumberFormat="1" applyFont="1" applyFill="1" applyBorder="1" applyAlignment="1">
      <alignment horizontal="center" vertical="center"/>
    </xf>
    <xf numFmtId="0" fontId="14" fillId="10" borderId="4" xfId="1" applyFont="1" applyFill="1" applyBorder="1" applyAlignment="1" applyProtection="1">
      <alignment horizontal="center" vertical="center"/>
      <protection locked="0"/>
    </xf>
    <xf numFmtId="0" fontId="14" fillId="10" borderId="4" xfId="0" applyFont="1" applyFill="1" applyBorder="1" applyAlignment="1">
      <alignment horizontal="center" vertical="center"/>
    </xf>
    <xf numFmtId="0" fontId="14" fillId="11" borderId="4" xfId="1" applyFont="1" applyFill="1" applyBorder="1" applyAlignment="1" applyProtection="1">
      <alignment horizontal="center" vertical="center"/>
      <protection locked="0"/>
    </xf>
    <xf numFmtId="0" fontId="14" fillId="10" borderId="4" xfId="1" applyFont="1" applyFill="1" applyBorder="1" applyAlignment="1" applyProtection="1">
      <alignment horizontal="center" vertical="center"/>
    </xf>
    <xf numFmtId="0" fontId="14" fillId="10" borderId="4" xfId="1" applyFont="1" applyFill="1" applyBorder="1" applyAlignment="1">
      <alignment horizontal="center" vertical="center" wrapText="1"/>
    </xf>
    <xf numFmtId="1" fontId="14" fillId="10" borderId="7" xfId="1" applyNumberFormat="1" applyFont="1" applyFill="1" applyBorder="1" applyAlignment="1" applyProtection="1">
      <alignment horizontal="center" vertical="center" wrapText="1"/>
    </xf>
    <xf numFmtId="1" fontId="14" fillId="10" borderId="8" xfId="1" applyNumberFormat="1" applyFont="1" applyFill="1" applyBorder="1" applyAlignment="1" applyProtection="1">
      <alignment horizontal="center" vertical="center" wrapText="1"/>
    </xf>
    <xf numFmtId="1" fontId="18" fillId="10" borderId="9" xfId="0" applyNumberFormat="1" applyFont="1" applyFill="1" applyBorder="1" applyAlignment="1">
      <alignment horizontal="center" vertical="center"/>
    </xf>
    <xf numFmtId="0" fontId="14" fillId="10" borderId="4" xfId="1" applyFont="1" applyFill="1" applyBorder="1" applyAlignment="1" applyProtection="1">
      <alignment vertical="center"/>
      <protection locked="0"/>
    </xf>
    <xf numFmtId="0" fontId="14" fillId="3" borderId="3" xfId="0" applyFont="1" applyFill="1" applyBorder="1" applyAlignment="1" applyProtection="1">
      <alignment horizontal="left" vertical="center" wrapText="1"/>
    </xf>
    <xf numFmtId="1" fontId="12" fillId="3" borderId="3" xfId="0" applyNumberFormat="1" applyFont="1" applyFill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16" fillId="3" borderId="3" xfId="0" applyFont="1" applyFill="1" applyBorder="1" applyAlignment="1" applyProtection="1">
      <alignment horizontal="center" vertical="center"/>
    </xf>
    <xf numFmtId="0" fontId="14" fillId="3" borderId="3" xfId="1" applyFont="1" applyFill="1" applyBorder="1" applyAlignment="1" applyProtection="1">
      <alignment horizontal="center" vertical="center"/>
    </xf>
    <xf numFmtId="0" fontId="16" fillId="3" borderId="3" xfId="1" applyFont="1" applyFill="1" applyBorder="1" applyAlignment="1" applyProtection="1">
      <alignment horizontal="center" vertical="center"/>
    </xf>
    <xf numFmtId="0" fontId="24" fillId="3" borderId="3" xfId="1" applyFont="1" applyFill="1" applyBorder="1" applyAlignment="1" applyProtection="1">
      <alignment horizontal="center" vertical="center"/>
    </xf>
    <xf numFmtId="0" fontId="17" fillId="3" borderId="3" xfId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/>
    <xf numFmtId="1" fontId="0" fillId="0" borderId="10" xfId="0" applyNumberFormat="1" applyBorder="1"/>
    <xf numFmtId="0" fontId="12" fillId="0" borderId="10" xfId="0" applyFont="1" applyBorder="1"/>
    <xf numFmtId="0" fontId="3" fillId="6" borderId="1" xfId="1" applyFont="1" applyFill="1" applyBorder="1" applyAlignment="1" applyProtection="1">
      <alignment horizontal="center" vertical="center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5" borderId="1" xfId="1" applyFont="1" applyFill="1" applyBorder="1" applyAlignment="1" applyProtection="1">
      <alignment horizontal="center" vertical="center"/>
    </xf>
    <xf numFmtId="0" fontId="3" fillId="8" borderId="1" xfId="1" applyFont="1" applyFill="1" applyBorder="1" applyAlignment="1" applyProtection="1">
      <alignment horizontal="center" vertical="center" wrapText="1"/>
    </xf>
    <xf numFmtId="0" fontId="6" fillId="8" borderId="1" xfId="0" applyFont="1" applyFill="1" applyBorder="1" applyAlignment="1" applyProtection="1">
      <alignment horizontal="center" vertical="center" wrapText="1"/>
    </xf>
    <xf numFmtId="0" fontId="3" fillId="4" borderId="1" xfId="1" applyFont="1" applyFill="1" applyBorder="1" applyAlignment="1" applyProtection="1">
      <alignment horizontal="center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 wrapText="1"/>
    </xf>
    <xf numFmtId="0" fontId="3" fillId="7" borderId="2" xfId="1" applyFont="1" applyFill="1" applyBorder="1" applyAlignment="1" applyProtection="1">
      <alignment horizontal="center" vertical="center" wrapText="1"/>
    </xf>
    <xf numFmtId="0" fontId="3" fillId="7" borderId="1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5" fillId="6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/>
    </xf>
    <xf numFmtId="0" fontId="2" fillId="2" borderId="1" xfId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 vertical="center"/>
    </xf>
  </cellXfs>
  <cellStyles count="5">
    <cellStyle name="Comma" xfId="2" builtinId="3"/>
    <cellStyle name="Normal" xfId="0" builtinId="0"/>
    <cellStyle name="Normal 2" xfId="1" xr:uid="{00000000-0005-0000-0000-000002000000}"/>
    <cellStyle name="Percent" xfId="3" builtinId="5"/>
    <cellStyle name="Percent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149"/>
  <sheetViews>
    <sheetView topLeftCell="V1" zoomScale="70" zoomScaleNormal="70" workbookViewId="0">
      <selection activeCell="AS6" sqref="AS6"/>
    </sheetView>
  </sheetViews>
  <sheetFormatPr defaultRowHeight="14.4" x14ac:dyDescent="0.3"/>
  <cols>
    <col min="2" max="2" width="22.5546875" customWidth="1"/>
    <col min="3" max="3" width="16" customWidth="1"/>
    <col min="4" max="4" width="14.88671875" bestFit="1" customWidth="1"/>
    <col min="7" max="7" width="10.109375" customWidth="1"/>
    <col min="9" max="9" width="24.33203125" customWidth="1"/>
    <col min="10" max="10" width="16" customWidth="1"/>
    <col min="16" max="16" width="25.109375" customWidth="1"/>
    <col min="17" max="17" width="17" customWidth="1"/>
    <col min="23" max="23" width="12.6640625" customWidth="1"/>
    <col min="24" max="24" width="16" customWidth="1"/>
    <col min="25" max="25" width="20.6640625" customWidth="1"/>
    <col min="44" max="44" width="13.109375" customWidth="1"/>
    <col min="45" max="45" width="13.5546875" customWidth="1"/>
  </cols>
  <sheetData>
    <row r="1" spans="1:57" s="11" customFormat="1" ht="15.75" customHeight="1" x14ac:dyDescent="0.3">
      <c r="A1" s="289" t="s">
        <v>193</v>
      </c>
      <c r="B1" s="289"/>
      <c r="C1" s="289"/>
      <c r="D1" s="291" t="s">
        <v>0</v>
      </c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1"/>
      <c r="Z1" s="291"/>
      <c r="AA1" s="291"/>
      <c r="AB1" s="291"/>
      <c r="AC1" s="291"/>
      <c r="AD1" s="291"/>
      <c r="AE1" s="291"/>
      <c r="AF1" s="291"/>
      <c r="AG1" s="291"/>
      <c r="AH1" s="291"/>
      <c r="AI1" s="291"/>
      <c r="AJ1" s="291"/>
      <c r="AK1" s="291"/>
      <c r="AL1" s="291"/>
      <c r="AM1" s="291"/>
      <c r="AN1" s="291"/>
      <c r="AO1" s="291"/>
      <c r="AP1" s="291"/>
      <c r="AQ1" s="291"/>
      <c r="AR1" s="291"/>
      <c r="AS1" s="12"/>
      <c r="AT1" s="291" t="s">
        <v>5</v>
      </c>
      <c r="AU1" s="291"/>
      <c r="AV1" s="291" t="s">
        <v>6</v>
      </c>
      <c r="AW1" s="291"/>
      <c r="AX1" s="291"/>
      <c r="AY1" s="283" t="s">
        <v>7</v>
      </c>
      <c r="AZ1" s="283" t="s">
        <v>8</v>
      </c>
      <c r="BA1" s="283" t="s">
        <v>9</v>
      </c>
      <c r="BB1" s="283" t="s">
        <v>10</v>
      </c>
      <c r="BC1" s="283" t="s">
        <v>11</v>
      </c>
      <c r="BD1" s="283" t="s">
        <v>12</v>
      </c>
      <c r="BE1" s="283" t="s">
        <v>13</v>
      </c>
    </row>
    <row r="2" spans="1:57" s="11" customFormat="1" ht="15.75" customHeight="1" x14ac:dyDescent="0.3">
      <c r="A2" s="290"/>
      <c r="B2" s="290"/>
      <c r="C2" s="290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292"/>
      <c r="AK2" s="292"/>
      <c r="AL2" s="292"/>
      <c r="AM2" s="292"/>
      <c r="AN2" s="292"/>
      <c r="AO2" s="292"/>
      <c r="AP2" s="292"/>
      <c r="AQ2" s="292"/>
      <c r="AR2" s="292"/>
      <c r="AS2" s="1"/>
      <c r="AT2" s="292"/>
      <c r="AU2" s="292"/>
      <c r="AV2" s="292"/>
      <c r="AW2" s="292"/>
      <c r="AX2" s="292"/>
      <c r="AY2" s="284"/>
      <c r="AZ2" s="284"/>
      <c r="BA2" s="284"/>
      <c r="BB2" s="284"/>
      <c r="BC2" s="284"/>
      <c r="BD2" s="284"/>
      <c r="BE2" s="284"/>
    </row>
    <row r="3" spans="1:57" s="11" customFormat="1" ht="24.75" customHeight="1" x14ac:dyDescent="0.3">
      <c r="A3" s="285" t="s">
        <v>58</v>
      </c>
      <c r="B3" s="285"/>
      <c r="C3" s="285"/>
      <c r="D3" s="280" t="s">
        <v>1</v>
      </c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77" t="s">
        <v>2</v>
      </c>
      <c r="S3" s="277"/>
      <c r="T3" s="277"/>
      <c r="U3" s="277"/>
      <c r="V3" s="277"/>
      <c r="W3" s="277"/>
      <c r="X3" s="277"/>
      <c r="Y3" s="281" t="s">
        <v>3</v>
      </c>
      <c r="Z3" s="286" t="s">
        <v>4</v>
      </c>
      <c r="AA3" s="286"/>
      <c r="AB3" s="286"/>
      <c r="AC3" s="286"/>
      <c r="AD3" s="286"/>
      <c r="AE3" s="286"/>
      <c r="AF3" s="286"/>
      <c r="AG3" s="286"/>
      <c r="AH3" s="286"/>
      <c r="AI3" s="286"/>
      <c r="AJ3" s="286"/>
      <c r="AK3" s="286"/>
      <c r="AL3" s="286"/>
      <c r="AM3" s="286"/>
      <c r="AN3" s="286"/>
      <c r="AO3" s="286"/>
      <c r="AP3" s="286"/>
      <c r="AQ3" s="286"/>
      <c r="AR3" s="286"/>
      <c r="AS3" s="13"/>
      <c r="AT3" s="292"/>
      <c r="AU3" s="292"/>
      <c r="AV3" s="292"/>
      <c r="AW3" s="292"/>
      <c r="AX3" s="292"/>
      <c r="AY3" s="284"/>
      <c r="AZ3" s="284"/>
      <c r="BA3" s="284"/>
      <c r="BB3" s="284"/>
      <c r="BC3" s="284"/>
      <c r="BD3" s="284"/>
      <c r="BE3" s="284"/>
    </row>
    <row r="4" spans="1:57" s="11" customFormat="1" ht="26.25" customHeight="1" x14ac:dyDescent="0.3">
      <c r="A4" s="285"/>
      <c r="B4" s="285"/>
      <c r="C4" s="285"/>
      <c r="D4" s="280" t="s">
        <v>14</v>
      </c>
      <c r="E4" s="280"/>
      <c r="F4" s="280"/>
      <c r="G4" s="280"/>
      <c r="H4" s="280"/>
      <c r="I4" s="280"/>
      <c r="J4" s="280"/>
      <c r="K4" s="287" t="s">
        <v>15</v>
      </c>
      <c r="L4" s="287"/>
      <c r="M4" s="287"/>
      <c r="N4" s="287"/>
      <c r="O4" s="287"/>
      <c r="P4" s="287"/>
      <c r="Q4" s="287"/>
      <c r="R4" s="288" t="s">
        <v>16</v>
      </c>
      <c r="S4" s="288"/>
      <c r="T4" s="288"/>
      <c r="U4" s="288"/>
      <c r="V4" s="288"/>
      <c r="W4" s="288"/>
      <c r="X4" s="288"/>
      <c r="Y4" s="281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13"/>
      <c r="AT4" s="292"/>
      <c r="AU4" s="292"/>
      <c r="AV4" s="292"/>
      <c r="AW4" s="292"/>
      <c r="AX4" s="292"/>
      <c r="AY4" s="284"/>
      <c r="AZ4" s="284"/>
      <c r="BA4" s="284"/>
      <c r="BB4" s="284"/>
      <c r="BC4" s="284"/>
      <c r="BD4" s="284"/>
      <c r="BE4" s="284"/>
    </row>
    <row r="5" spans="1:57" s="11" customFormat="1" ht="35.25" customHeight="1" x14ac:dyDescent="0.3">
      <c r="A5" s="282" t="s">
        <v>17</v>
      </c>
      <c r="B5" s="282" t="s">
        <v>18</v>
      </c>
      <c r="C5" s="282" t="s">
        <v>19</v>
      </c>
      <c r="D5" s="276" t="s">
        <v>20</v>
      </c>
      <c r="E5" s="276" t="s">
        <v>21</v>
      </c>
      <c r="F5" s="280" t="s">
        <v>22</v>
      </c>
      <c r="G5" s="280"/>
      <c r="H5" s="280"/>
      <c r="I5" s="280"/>
      <c r="J5" s="280" t="s">
        <v>23</v>
      </c>
      <c r="K5" s="276" t="s">
        <v>20</v>
      </c>
      <c r="L5" s="276" t="s">
        <v>21</v>
      </c>
      <c r="M5" s="280" t="s">
        <v>22</v>
      </c>
      <c r="N5" s="280"/>
      <c r="O5" s="280"/>
      <c r="P5" s="280"/>
      <c r="Q5" s="280" t="s">
        <v>23</v>
      </c>
      <c r="R5" s="281" t="s">
        <v>20</v>
      </c>
      <c r="S5" s="281" t="s">
        <v>21</v>
      </c>
      <c r="T5" s="277" t="s">
        <v>22</v>
      </c>
      <c r="U5" s="277"/>
      <c r="V5" s="277"/>
      <c r="W5" s="277"/>
      <c r="X5" s="277" t="s">
        <v>23</v>
      </c>
      <c r="Y5" s="281"/>
      <c r="Z5" s="275" t="s">
        <v>24</v>
      </c>
      <c r="AA5" s="275"/>
      <c r="AB5" s="275" t="s">
        <v>25</v>
      </c>
      <c r="AC5" s="275"/>
      <c r="AD5" s="275" t="s">
        <v>26</v>
      </c>
      <c r="AE5" s="275"/>
      <c r="AF5" s="275" t="s">
        <v>27</v>
      </c>
      <c r="AG5" s="275"/>
      <c r="AH5" s="275" t="s">
        <v>28</v>
      </c>
      <c r="AI5" s="275"/>
      <c r="AJ5" s="275" t="s">
        <v>29</v>
      </c>
      <c r="AK5" s="275"/>
      <c r="AL5" s="275" t="s">
        <v>30</v>
      </c>
      <c r="AM5" s="275"/>
      <c r="AN5" s="275" t="s">
        <v>31</v>
      </c>
      <c r="AO5" s="275"/>
      <c r="AP5" s="275" t="s">
        <v>32</v>
      </c>
      <c r="AQ5" s="275"/>
      <c r="AR5" s="275"/>
      <c r="AS5" s="2"/>
      <c r="AT5" s="279" t="s">
        <v>33</v>
      </c>
      <c r="AU5" s="279"/>
      <c r="AV5" s="278" t="s">
        <v>34</v>
      </c>
      <c r="AW5" s="278"/>
      <c r="AX5" s="278"/>
      <c r="AY5" s="284"/>
      <c r="AZ5" s="284"/>
      <c r="BA5" s="284"/>
      <c r="BB5" s="284"/>
      <c r="BC5" s="284"/>
      <c r="BD5" s="284"/>
      <c r="BE5" s="284"/>
    </row>
    <row r="6" spans="1:57" s="11" customFormat="1" ht="90.75" customHeight="1" x14ac:dyDescent="0.3">
      <c r="A6" s="282"/>
      <c r="B6" s="282"/>
      <c r="C6" s="282"/>
      <c r="D6" s="276"/>
      <c r="E6" s="276"/>
      <c r="F6" s="3" t="s">
        <v>35</v>
      </c>
      <c r="G6" s="3" t="s">
        <v>36</v>
      </c>
      <c r="H6" s="3" t="s">
        <v>37</v>
      </c>
      <c r="I6" s="14" t="s">
        <v>38</v>
      </c>
      <c r="J6" s="280"/>
      <c r="K6" s="276"/>
      <c r="L6" s="276"/>
      <c r="M6" s="3" t="s">
        <v>35</v>
      </c>
      <c r="N6" s="3" t="s">
        <v>36</v>
      </c>
      <c r="O6" s="3" t="s">
        <v>39</v>
      </c>
      <c r="P6" s="14" t="s">
        <v>38</v>
      </c>
      <c r="Q6" s="280"/>
      <c r="R6" s="281"/>
      <c r="S6" s="281"/>
      <c r="T6" s="4" t="s">
        <v>35</v>
      </c>
      <c r="U6" s="4" t="s">
        <v>36</v>
      </c>
      <c r="V6" s="4" t="s">
        <v>39</v>
      </c>
      <c r="W6" s="15" t="s">
        <v>38</v>
      </c>
      <c r="X6" s="277"/>
      <c r="Y6" s="281"/>
      <c r="Z6" s="5" t="s">
        <v>40</v>
      </c>
      <c r="AA6" s="5" t="s">
        <v>41</v>
      </c>
      <c r="AB6" s="5" t="s">
        <v>40</v>
      </c>
      <c r="AC6" s="5" t="s">
        <v>41</v>
      </c>
      <c r="AD6" s="5" t="s">
        <v>40</v>
      </c>
      <c r="AE6" s="5" t="s">
        <v>41</v>
      </c>
      <c r="AF6" s="5" t="s">
        <v>40</v>
      </c>
      <c r="AG6" s="5" t="s">
        <v>41</v>
      </c>
      <c r="AH6" s="5" t="s">
        <v>40</v>
      </c>
      <c r="AI6" s="5" t="s">
        <v>41</v>
      </c>
      <c r="AJ6" s="5" t="s">
        <v>40</v>
      </c>
      <c r="AK6" s="5" t="s">
        <v>41</v>
      </c>
      <c r="AL6" s="5" t="s">
        <v>40</v>
      </c>
      <c r="AM6" s="5" t="s">
        <v>41</v>
      </c>
      <c r="AN6" s="5" t="s">
        <v>40</v>
      </c>
      <c r="AO6" s="5" t="s">
        <v>41</v>
      </c>
      <c r="AP6" s="5" t="s">
        <v>40</v>
      </c>
      <c r="AQ6" s="5" t="s">
        <v>41</v>
      </c>
      <c r="AR6" s="2" t="s">
        <v>23</v>
      </c>
      <c r="AS6" s="2" t="s">
        <v>42</v>
      </c>
      <c r="AT6" s="16" t="s">
        <v>43</v>
      </c>
      <c r="AU6" s="17" t="s">
        <v>44</v>
      </c>
      <c r="AV6" s="17" t="s">
        <v>45</v>
      </c>
      <c r="AW6" s="17" t="s">
        <v>46</v>
      </c>
      <c r="AX6" s="17" t="s">
        <v>47</v>
      </c>
      <c r="AY6" s="284"/>
      <c r="AZ6" s="284"/>
      <c r="BA6" s="284"/>
      <c r="BB6" s="284"/>
      <c r="BC6" s="284"/>
      <c r="BD6" s="284"/>
      <c r="BE6" s="284"/>
    </row>
    <row r="7" spans="1:57" s="11" customFormat="1" ht="36" customHeight="1" x14ac:dyDescent="0.3">
      <c r="A7" s="18">
        <v>1</v>
      </c>
      <c r="B7" s="18" t="s">
        <v>48</v>
      </c>
      <c r="C7" s="19">
        <v>849629.18569562468</v>
      </c>
      <c r="D7" s="20">
        <v>71</v>
      </c>
      <c r="E7" s="20">
        <v>0</v>
      </c>
      <c r="F7" s="20">
        <v>0</v>
      </c>
      <c r="G7" s="20">
        <v>0</v>
      </c>
      <c r="H7" s="20">
        <v>1</v>
      </c>
      <c r="I7" s="21">
        <v>0</v>
      </c>
      <c r="J7" s="22">
        <f>D7+E7+F7+G7+H7+I7</f>
        <v>72</v>
      </c>
      <c r="K7" s="20">
        <v>100</v>
      </c>
      <c r="L7" s="20">
        <v>0</v>
      </c>
      <c r="M7" s="20">
        <v>0</v>
      </c>
      <c r="N7" s="20">
        <v>0</v>
      </c>
      <c r="O7" s="20">
        <v>1</v>
      </c>
      <c r="P7" s="21">
        <v>0</v>
      </c>
      <c r="Q7" s="22">
        <f>SUM(K7:P7)</f>
        <v>101</v>
      </c>
      <c r="R7" s="20">
        <v>51</v>
      </c>
      <c r="S7" s="20">
        <v>0</v>
      </c>
      <c r="T7" s="20">
        <v>0</v>
      </c>
      <c r="U7" s="20">
        <v>0</v>
      </c>
      <c r="V7" s="20">
        <v>2</v>
      </c>
      <c r="W7" s="21">
        <v>0</v>
      </c>
      <c r="X7" s="22">
        <f>SUM(R7:W7)</f>
        <v>53</v>
      </c>
      <c r="Y7" s="22">
        <f>J7+Q7+X7</f>
        <v>226</v>
      </c>
      <c r="Z7" s="20">
        <v>2</v>
      </c>
      <c r="AA7" s="20">
        <v>0</v>
      </c>
      <c r="AB7" s="20">
        <v>5</v>
      </c>
      <c r="AC7" s="20">
        <v>6</v>
      </c>
      <c r="AD7" s="20">
        <v>19</v>
      </c>
      <c r="AE7" s="20">
        <v>24</v>
      </c>
      <c r="AF7" s="20">
        <v>21</v>
      </c>
      <c r="AG7" s="20">
        <v>26</v>
      </c>
      <c r="AH7" s="20">
        <v>10</v>
      </c>
      <c r="AI7" s="20">
        <v>14</v>
      </c>
      <c r="AJ7" s="20">
        <v>12</v>
      </c>
      <c r="AK7" s="20">
        <v>23</v>
      </c>
      <c r="AL7" s="20">
        <v>19</v>
      </c>
      <c r="AM7" s="20">
        <v>11</v>
      </c>
      <c r="AN7" s="20">
        <v>12</v>
      </c>
      <c r="AO7" s="20">
        <v>18</v>
      </c>
      <c r="AP7" s="6">
        <f>AN7+AL7+AJ7+AH7+AF7+AD7+AB7+Z7</f>
        <v>100</v>
      </c>
      <c r="AQ7" s="6">
        <f>AO7+AM7+AK7+AI7+AG7+AE7+AC7+AA7</f>
        <v>122</v>
      </c>
      <c r="AR7" s="6">
        <f>SUM(AP7:AQ7)</f>
        <v>222</v>
      </c>
      <c r="AS7" s="7">
        <f t="shared" ref="AS7:AS16" si="0">D7+E7+K7+L7+R7+S7</f>
        <v>222</v>
      </c>
      <c r="AT7" s="23">
        <v>618</v>
      </c>
      <c r="AU7" s="24">
        <v>64</v>
      </c>
      <c r="AV7" s="24"/>
      <c r="AW7" s="24">
        <v>1096</v>
      </c>
      <c r="AX7" s="24">
        <v>21</v>
      </c>
      <c r="AY7" s="25">
        <f>((D7+E7)*4)/(C7*0.00144)*100</f>
        <v>23.212740986616257</v>
      </c>
      <c r="AZ7" s="25">
        <f t="shared" ref="AZ7:AZ16" si="1">(D7+E7)/(J7+Q7)*100</f>
        <v>41.040462427745666</v>
      </c>
      <c r="BA7" s="25">
        <f t="shared" ref="BA7:BA16" si="2">(4*AS7)/(C7*0.00272)*100</f>
        <v>38.425067515542075</v>
      </c>
      <c r="BB7" s="25">
        <f t="shared" ref="BB7:BB16" si="3">(E7+F7+G7+H7+I7+L7+M7+N7+O7+S7+T7+U7+V7+W7)/Y7*100</f>
        <v>1.7699115044247788</v>
      </c>
      <c r="BC7" s="25">
        <f t="shared" ref="BC7:BC16" si="4">((D7+E7)*4)/(C7)*100000</f>
        <v>33.426347020727412</v>
      </c>
      <c r="BD7" s="25">
        <f t="shared" ref="BD7:BD16" si="5">(AS7*4)/(C7)*100000</f>
        <v>104.51618364227444</v>
      </c>
      <c r="BE7" s="26">
        <f>AU7/AT7*100</f>
        <v>10.355987055016183</v>
      </c>
    </row>
    <row r="8" spans="1:57" s="11" customFormat="1" ht="36" customHeight="1" x14ac:dyDescent="0.3">
      <c r="A8" s="18">
        <v>2</v>
      </c>
      <c r="B8" s="27" t="s">
        <v>49</v>
      </c>
      <c r="C8" s="19">
        <v>466172.24244100187</v>
      </c>
      <c r="D8" s="20">
        <v>54</v>
      </c>
      <c r="E8" s="20">
        <v>1</v>
      </c>
      <c r="F8" s="20">
        <v>0</v>
      </c>
      <c r="G8" s="20">
        <v>0</v>
      </c>
      <c r="H8" s="20">
        <v>3</v>
      </c>
      <c r="I8" s="20">
        <v>0</v>
      </c>
      <c r="J8" s="22">
        <f t="shared" ref="J8:J16" si="6">D8+E8+F8+G8+H8+I8</f>
        <v>58</v>
      </c>
      <c r="K8" s="20">
        <v>75</v>
      </c>
      <c r="L8" s="20">
        <v>1</v>
      </c>
      <c r="M8" s="20">
        <v>0</v>
      </c>
      <c r="N8" s="20">
        <v>0</v>
      </c>
      <c r="O8" s="20">
        <v>0</v>
      </c>
      <c r="P8" s="20">
        <v>0</v>
      </c>
      <c r="Q8" s="22">
        <f t="shared" ref="Q8:Q16" si="7">SUM(K8:P8)</f>
        <v>76</v>
      </c>
      <c r="R8" s="20">
        <v>18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2">
        <f t="shared" ref="X8:X16" si="8">SUM(R8:W8)</f>
        <v>18</v>
      </c>
      <c r="Y8" s="22">
        <f t="shared" ref="Y8:Y16" si="9">J8+Q8+X8</f>
        <v>152</v>
      </c>
      <c r="Z8" s="20">
        <v>0</v>
      </c>
      <c r="AA8" s="20">
        <v>3</v>
      </c>
      <c r="AB8" s="20">
        <v>5</v>
      </c>
      <c r="AC8" s="20">
        <v>5</v>
      </c>
      <c r="AD8" s="20">
        <v>13</v>
      </c>
      <c r="AE8" s="20">
        <v>16</v>
      </c>
      <c r="AF8" s="20">
        <v>11</v>
      </c>
      <c r="AG8" s="20">
        <v>7</v>
      </c>
      <c r="AH8" s="20">
        <v>10</v>
      </c>
      <c r="AI8" s="20">
        <v>6</v>
      </c>
      <c r="AJ8" s="20">
        <v>10</v>
      </c>
      <c r="AK8" s="20">
        <v>11</v>
      </c>
      <c r="AL8" s="20">
        <v>12</v>
      </c>
      <c r="AM8" s="20">
        <v>8</v>
      </c>
      <c r="AN8" s="20">
        <v>25</v>
      </c>
      <c r="AO8" s="20">
        <v>7</v>
      </c>
      <c r="AP8" s="6">
        <f t="shared" ref="AP8:AQ16" si="10">AN8+AL8+AJ8+AH8+AF8+AD8+AB8+Z8</f>
        <v>86</v>
      </c>
      <c r="AQ8" s="6">
        <f t="shared" si="10"/>
        <v>63</v>
      </c>
      <c r="AR8" s="6">
        <f t="shared" ref="AR8:AR16" si="11">SUM(AP8:AQ8)</f>
        <v>149</v>
      </c>
      <c r="AS8" s="7">
        <f t="shared" si="0"/>
        <v>149</v>
      </c>
      <c r="AT8" s="23">
        <v>637</v>
      </c>
      <c r="AU8" s="24">
        <v>58</v>
      </c>
      <c r="AV8" s="24"/>
      <c r="AW8" s="24">
        <v>1128</v>
      </c>
      <c r="AX8" s="24">
        <v>18</v>
      </c>
      <c r="AY8" s="25">
        <f t="shared" ref="AY7:AY16" si="12">((D8+E8)*4)/(C8*0.00144)*100</f>
        <v>32.772817398520488</v>
      </c>
      <c r="AZ8" s="25">
        <f t="shared" si="1"/>
        <v>41.044776119402989</v>
      </c>
      <c r="BA8" s="25">
        <f t="shared" si="2"/>
        <v>47.003580889214945</v>
      </c>
      <c r="BB8" s="25">
        <f t="shared" si="3"/>
        <v>3.2894736842105261</v>
      </c>
      <c r="BC8" s="25">
        <f t="shared" si="4"/>
        <v>47.192857053869503</v>
      </c>
      <c r="BD8" s="25">
        <f t="shared" si="5"/>
        <v>127.84974001866466</v>
      </c>
      <c r="BE8" s="26">
        <f t="shared" ref="BE8:BE16" si="13">AU8/AT8*100</f>
        <v>9.1051805337519625</v>
      </c>
    </row>
    <row r="9" spans="1:57" s="11" customFormat="1" ht="36" customHeight="1" x14ac:dyDescent="0.3">
      <c r="A9" s="18">
        <v>3</v>
      </c>
      <c r="B9" s="18" t="s">
        <v>50</v>
      </c>
      <c r="C9" s="19">
        <v>256181.52062500187</v>
      </c>
      <c r="D9" s="20">
        <v>42</v>
      </c>
      <c r="E9" s="20">
        <v>2</v>
      </c>
      <c r="F9" s="20">
        <v>0</v>
      </c>
      <c r="G9" s="20">
        <v>0</v>
      </c>
      <c r="H9" s="20">
        <v>0</v>
      </c>
      <c r="I9" s="20">
        <v>0</v>
      </c>
      <c r="J9" s="22">
        <f t="shared" si="6"/>
        <v>44</v>
      </c>
      <c r="K9" s="20">
        <v>33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2">
        <f t="shared" si="7"/>
        <v>33</v>
      </c>
      <c r="R9" s="20">
        <v>27</v>
      </c>
      <c r="S9" s="20">
        <v>1</v>
      </c>
      <c r="T9" s="20">
        <v>0</v>
      </c>
      <c r="U9" s="20">
        <v>0</v>
      </c>
      <c r="V9" s="20">
        <v>0</v>
      </c>
      <c r="W9" s="20">
        <v>0</v>
      </c>
      <c r="X9" s="22">
        <f t="shared" si="8"/>
        <v>28</v>
      </c>
      <c r="Y9" s="22">
        <f t="shared" si="9"/>
        <v>105</v>
      </c>
      <c r="Z9" s="20">
        <v>2</v>
      </c>
      <c r="AA9" s="20">
        <v>2</v>
      </c>
      <c r="AB9" s="20">
        <v>0</v>
      </c>
      <c r="AC9" s="20">
        <v>5</v>
      </c>
      <c r="AD9" s="20">
        <v>8</v>
      </c>
      <c r="AE9" s="20">
        <v>16</v>
      </c>
      <c r="AF9" s="20">
        <v>7</v>
      </c>
      <c r="AG9" s="20">
        <v>12</v>
      </c>
      <c r="AH9" s="20">
        <v>10</v>
      </c>
      <c r="AI9" s="20">
        <v>7</v>
      </c>
      <c r="AJ9" s="20">
        <v>3</v>
      </c>
      <c r="AK9" s="20">
        <v>4</v>
      </c>
      <c r="AL9" s="20">
        <v>5</v>
      </c>
      <c r="AM9" s="20">
        <v>8</v>
      </c>
      <c r="AN9" s="20">
        <v>8</v>
      </c>
      <c r="AO9" s="20">
        <v>8</v>
      </c>
      <c r="AP9" s="6">
        <f t="shared" si="10"/>
        <v>43</v>
      </c>
      <c r="AQ9" s="6">
        <f t="shared" si="10"/>
        <v>62</v>
      </c>
      <c r="AR9" s="6">
        <f t="shared" si="11"/>
        <v>105</v>
      </c>
      <c r="AS9" s="7">
        <f t="shared" si="0"/>
        <v>105</v>
      </c>
      <c r="AT9" s="23">
        <v>312</v>
      </c>
      <c r="AU9" s="24">
        <v>36</v>
      </c>
      <c r="AV9" s="24"/>
      <c r="AW9" s="24">
        <v>462</v>
      </c>
      <c r="AX9" s="24">
        <v>20</v>
      </c>
      <c r="AY9" s="25">
        <f t="shared" si="12"/>
        <v>47.709226615580491</v>
      </c>
      <c r="AZ9" s="25">
        <f t="shared" si="1"/>
        <v>57.142857142857139</v>
      </c>
      <c r="BA9" s="25">
        <f t="shared" si="2"/>
        <v>60.274357154710643</v>
      </c>
      <c r="BB9" s="25">
        <f t="shared" si="3"/>
        <v>2.8571428571428572</v>
      </c>
      <c r="BC9" s="25">
        <f t="shared" si="4"/>
        <v>68.701286326435905</v>
      </c>
      <c r="BD9" s="25">
        <f t="shared" si="5"/>
        <v>163.94625146081296</v>
      </c>
      <c r="BE9" s="26">
        <f t="shared" si="13"/>
        <v>11.538461538461538</v>
      </c>
    </row>
    <row r="10" spans="1:57" s="11" customFormat="1" ht="36" customHeight="1" x14ac:dyDescent="0.3">
      <c r="A10" s="18">
        <v>4</v>
      </c>
      <c r="B10" s="18" t="s">
        <v>51</v>
      </c>
      <c r="C10" s="19">
        <v>179220.68776900187</v>
      </c>
      <c r="D10" s="20">
        <v>20</v>
      </c>
      <c r="E10" s="20">
        <v>2</v>
      </c>
      <c r="F10" s="20">
        <v>0</v>
      </c>
      <c r="G10" s="20">
        <v>0</v>
      </c>
      <c r="H10" s="20">
        <v>0</v>
      </c>
      <c r="I10" s="20">
        <v>0</v>
      </c>
      <c r="J10" s="22">
        <f t="shared" si="6"/>
        <v>22</v>
      </c>
      <c r="K10" s="20">
        <v>27</v>
      </c>
      <c r="L10" s="20">
        <v>0</v>
      </c>
      <c r="M10" s="20">
        <v>0</v>
      </c>
      <c r="N10" s="20">
        <v>0</v>
      </c>
      <c r="O10" s="20">
        <v>4</v>
      </c>
      <c r="P10" s="20">
        <v>0</v>
      </c>
      <c r="Q10" s="22">
        <f t="shared" si="7"/>
        <v>31</v>
      </c>
      <c r="R10" s="20">
        <v>9</v>
      </c>
      <c r="S10" s="20">
        <v>0</v>
      </c>
      <c r="T10" s="20">
        <v>0</v>
      </c>
      <c r="U10" s="20">
        <v>0</v>
      </c>
      <c r="V10" s="20">
        <v>1</v>
      </c>
      <c r="W10" s="20">
        <v>0</v>
      </c>
      <c r="X10" s="22">
        <f t="shared" si="8"/>
        <v>10</v>
      </c>
      <c r="Y10" s="22">
        <f t="shared" si="9"/>
        <v>63</v>
      </c>
      <c r="Z10" s="20">
        <v>0</v>
      </c>
      <c r="AA10" s="20">
        <v>0</v>
      </c>
      <c r="AB10" s="20">
        <v>2</v>
      </c>
      <c r="AC10" s="20">
        <v>3</v>
      </c>
      <c r="AD10" s="20">
        <v>4</v>
      </c>
      <c r="AE10" s="20">
        <v>8</v>
      </c>
      <c r="AF10" s="20">
        <v>2</v>
      </c>
      <c r="AG10" s="20">
        <v>4</v>
      </c>
      <c r="AH10" s="20">
        <v>3</v>
      </c>
      <c r="AI10" s="20">
        <v>5</v>
      </c>
      <c r="AJ10" s="20">
        <v>3</v>
      </c>
      <c r="AK10" s="20">
        <v>4</v>
      </c>
      <c r="AL10" s="20">
        <v>6</v>
      </c>
      <c r="AM10" s="20">
        <v>5</v>
      </c>
      <c r="AN10" s="20">
        <v>7</v>
      </c>
      <c r="AO10" s="20">
        <v>2</v>
      </c>
      <c r="AP10" s="6">
        <f t="shared" si="10"/>
        <v>27</v>
      </c>
      <c r="AQ10" s="6">
        <f t="shared" si="10"/>
        <v>31</v>
      </c>
      <c r="AR10" s="6">
        <f t="shared" si="11"/>
        <v>58</v>
      </c>
      <c r="AS10" s="7">
        <f t="shared" si="0"/>
        <v>58</v>
      </c>
      <c r="AT10" s="23">
        <v>235</v>
      </c>
      <c r="AU10" s="24">
        <v>20</v>
      </c>
      <c r="AV10" s="24"/>
      <c r="AW10" s="24">
        <v>355</v>
      </c>
      <c r="AX10" s="24">
        <v>7</v>
      </c>
      <c r="AY10" s="25">
        <f t="shared" si="12"/>
        <v>34.098246062908437</v>
      </c>
      <c r="AZ10" s="25">
        <f t="shared" si="1"/>
        <v>41.509433962264154</v>
      </c>
      <c r="BA10" s="25">
        <f t="shared" si="2"/>
        <v>47.59166963860482</v>
      </c>
      <c r="BB10" s="25">
        <f t="shared" si="3"/>
        <v>11.111111111111111</v>
      </c>
      <c r="BC10" s="25">
        <f t="shared" si="4"/>
        <v>49.101474330588161</v>
      </c>
      <c r="BD10" s="25">
        <f t="shared" si="5"/>
        <v>129.44934141700514</v>
      </c>
      <c r="BE10" s="26">
        <f t="shared" si="13"/>
        <v>8.5106382978723403</v>
      </c>
    </row>
    <row r="11" spans="1:57" s="11" customFormat="1" ht="36" customHeight="1" x14ac:dyDescent="0.3">
      <c r="A11" s="18">
        <v>5</v>
      </c>
      <c r="B11" s="27" t="s">
        <v>52</v>
      </c>
      <c r="C11" s="19">
        <v>836688.84865300194</v>
      </c>
      <c r="D11" s="20">
        <v>61</v>
      </c>
      <c r="E11" s="20">
        <v>4</v>
      </c>
      <c r="F11" s="20">
        <v>0</v>
      </c>
      <c r="G11" s="20">
        <v>0</v>
      </c>
      <c r="H11" s="20">
        <v>0</v>
      </c>
      <c r="I11" s="20">
        <v>0</v>
      </c>
      <c r="J11" s="22">
        <f t="shared" si="6"/>
        <v>65</v>
      </c>
      <c r="K11" s="20">
        <v>124</v>
      </c>
      <c r="L11" s="20">
        <v>2</v>
      </c>
      <c r="M11" s="20">
        <v>0</v>
      </c>
      <c r="N11" s="20">
        <v>0</v>
      </c>
      <c r="O11" s="20">
        <v>0</v>
      </c>
      <c r="P11" s="20">
        <v>0</v>
      </c>
      <c r="Q11" s="22">
        <f t="shared" si="7"/>
        <v>126</v>
      </c>
      <c r="R11" s="20">
        <v>53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2">
        <f t="shared" si="8"/>
        <v>53</v>
      </c>
      <c r="Y11" s="22">
        <f t="shared" si="9"/>
        <v>244</v>
      </c>
      <c r="Z11" s="20">
        <v>1</v>
      </c>
      <c r="AA11" s="20">
        <v>1</v>
      </c>
      <c r="AB11" s="20">
        <v>4</v>
      </c>
      <c r="AC11" s="20">
        <v>9</v>
      </c>
      <c r="AD11" s="20">
        <v>21</v>
      </c>
      <c r="AE11" s="20">
        <v>25</v>
      </c>
      <c r="AF11" s="20">
        <v>24</v>
      </c>
      <c r="AG11" s="20">
        <v>18</v>
      </c>
      <c r="AH11" s="20">
        <v>21</v>
      </c>
      <c r="AI11" s="20">
        <v>18</v>
      </c>
      <c r="AJ11" s="20">
        <v>12</v>
      </c>
      <c r="AK11" s="20">
        <v>17</v>
      </c>
      <c r="AL11" s="20">
        <v>16</v>
      </c>
      <c r="AM11" s="20">
        <v>12</v>
      </c>
      <c r="AN11" s="20">
        <v>33</v>
      </c>
      <c r="AO11" s="20">
        <v>12</v>
      </c>
      <c r="AP11" s="6">
        <f t="shared" si="10"/>
        <v>132</v>
      </c>
      <c r="AQ11" s="6">
        <f t="shared" si="10"/>
        <v>112</v>
      </c>
      <c r="AR11" s="6">
        <f t="shared" si="11"/>
        <v>244</v>
      </c>
      <c r="AS11" s="7">
        <f t="shared" si="0"/>
        <v>244</v>
      </c>
      <c r="AT11" s="23">
        <v>861</v>
      </c>
      <c r="AU11" s="24">
        <v>67</v>
      </c>
      <c r="AV11" s="24"/>
      <c r="AW11" s="24">
        <v>1883</v>
      </c>
      <c r="AX11" s="24">
        <v>23</v>
      </c>
      <c r="AY11" s="25">
        <f t="shared" si="12"/>
        <v>21.579773155365302</v>
      </c>
      <c r="AZ11" s="25">
        <f t="shared" si="1"/>
        <v>34.031413612565444</v>
      </c>
      <c r="BA11" s="25">
        <f t="shared" si="2"/>
        <v>42.886137420074391</v>
      </c>
      <c r="BB11" s="25">
        <f t="shared" si="3"/>
        <v>2.459016393442623</v>
      </c>
      <c r="BC11" s="25">
        <f t="shared" si="4"/>
        <v>31.074873343726036</v>
      </c>
      <c r="BD11" s="25">
        <f t="shared" si="5"/>
        <v>116.65029378260238</v>
      </c>
      <c r="BE11" s="26">
        <f t="shared" si="13"/>
        <v>7.7816492450638792</v>
      </c>
    </row>
    <row r="12" spans="1:57" s="11" customFormat="1" ht="36" customHeight="1" x14ac:dyDescent="0.3">
      <c r="A12" s="18">
        <v>6</v>
      </c>
      <c r="B12" s="27" t="s">
        <v>53</v>
      </c>
      <c r="C12" s="19">
        <v>488159.58363700192</v>
      </c>
      <c r="D12" s="20">
        <v>40</v>
      </c>
      <c r="E12" s="20">
        <v>4</v>
      </c>
      <c r="F12" s="20">
        <v>0</v>
      </c>
      <c r="G12" s="20">
        <v>0</v>
      </c>
      <c r="H12" s="20">
        <v>0</v>
      </c>
      <c r="I12" s="20">
        <v>0</v>
      </c>
      <c r="J12" s="22">
        <f t="shared" si="6"/>
        <v>44</v>
      </c>
      <c r="K12" s="20">
        <v>54</v>
      </c>
      <c r="L12" s="20">
        <v>1</v>
      </c>
      <c r="M12" s="20">
        <v>0</v>
      </c>
      <c r="N12" s="20">
        <v>0</v>
      </c>
      <c r="O12" s="20">
        <v>5</v>
      </c>
      <c r="P12" s="20">
        <v>0</v>
      </c>
      <c r="Q12" s="22">
        <f t="shared" si="7"/>
        <v>60</v>
      </c>
      <c r="R12" s="20">
        <v>34</v>
      </c>
      <c r="S12" s="20">
        <v>1</v>
      </c>
      <c r="T12" s="20">
        <v>0</v>
      </c>
      <c r="U12" s="20">
        <v>1</v>
      </c>
      <c r="V12" s="20">
        <v>1</v>
      </c>
      <c r="W12" s="20">
        <v>0</v>
      </c>
      <c r="X12" s="22">
        <f t="shared" si="8"/>
        <v>37</v>
      </c>
      <c r="Y12" s="22">
        <f t="shared" si="9"/>
        <v>141</v>
      </c>
      <c r="Z12" s="20">
        <v>0</v>
      </c>
      <c r="AA12" s="20">
        <v>0</v>
      </c>
      <c r="AB12" s="20">
        <v>2</v>
      </c>
      <c r="AC12" s="20">
        <v>1</v>
      </c>
      <c r="AD12" s="20">
        <v>13</v>
      </c>
      <c r="AE12" s="20">
        <v>21</v>
      </c>
      <c r="AF12" s="20">
        <v>11</v>
      </c>
      <c r="AG12" s="20">
        <v>12</v>
      </c>
      <c r="AH12" s="20">
        <v>13</v>
      </c>
      <c r="AI12" s="20">
        <v>3</v>
      </c>
      <c r="AJ12" s="20">
        <v>16</v>
      </c>
      <c r="AK12" s="20">
        <v>5</v>
      </c>
      <c r="AL12" s="20">
        <v>11</v>
      </c>
      <c r="AM12" s="20">
        <v>6</v>
      </c>
      <c r="AN12" s="20">
        <v>12</v>
      </c>
      <c r="AO12" s="20">
        <v>8</v>
      </c>
      <c r="AP12" s="6">
        <f t="shared" si="10"/>
        <v>78</v>
      </c>
      <c r="AQ12" s="6">
        <f t="shared" si="10"/>
        <v>56</v>
      </c>
      <c r="AR12" s="6">
        <f t="shared" si="11"/>
        <v>134</v>
      </c>
      <c r="AS12" s="7">
        <f t="shared" si="0"/>
        <v>134</v>
      </c>
      <c r="AT12" s="23">
        <v>516</v>
      </c>
      <c r="AU12" s="24">
        <v>63</v>
      </c>
      <c r="AV12" s="24"/>
      <c r="AW12" s="24">
        <v>616</v>
      </c>
      <c r="AX12" s="24">
        <v>9</v>
      </c>
      <c r="AY12" s="25">
        <f t="shared" si="12"/>
        <v>25.037349735431462</v>
      </c>
      <c r="AZ12" s="25">
        <f t="shared" si="1"/>
        <v>42.307692307692307</v>
      </c>
      <c r="BA12" s="25">
        <f t="shared" si="2"/>
        <v>40.367705589479066</v>
      </c>
      <c r="BB12" s="25">
        <f t="shared" si="3"/>
        <v>9.2198581560283674</v>
      </c>
      <c r="BC12" s="25">
        <f t="shared" si="4"/>
        <v>36.053783619021303</v>
      </c>
      <c r="BD12" s="25">
        <f t="shared" si="5"/>
        <v>109.80015920338305</v>
      </c>
      <c r="BE12" s="26">
        <f t="shared" si="13"/>
        <v>12.209302325581394</v>
      </c>
    </row>
    <row r="13" spans="1:57" s="11" customFormat="1" ht="36" customHeight="1" x14ac:dyDescent="0.3">
      <c r="A13" s="18">
        <v>7</v>
      </c>
      <c r="B13" s="18" t="s">
        <v>54</v>
      </c>
      <c r="C13" s="19">
        <v>1068589.2593438472</v>
      </c>
      <c r="D13" s="20">
        <v>72</v>
      </c>
      <c r="E13" s="20">
        <v>5</v>
      </c>
      <c r="F13" s="20">
        <v>0</v>
      </c>
      <c r="G13" s="20">
        <v>1</v>
      </c>
      <c r="H13" s="20">
        <v>0</v>
      </c>
      <c r="I13" s="20">
        <v>0</v>
      </c>
      <c r="J13" s="22">
        <f t="shared" si="6"/>
        <v>78</v>
      </c>
      <c r="K13" s="20">
        <v>59</v>
      </c>
      <c r="L13" s="20">
        <v>1</v>
      </c>
      <c r="M13" s="20">
        <v>0</v>
      </c>
      <c r="N13" s="20">
        <v>0</v>
      </c>
      <c r="O13" s="20">
        <v>4</v>
      </c>
      <c r="P13" s="20">
        <v>0</v>
      </c>
      <c r="Q13" s="22">
        <f t="shared" si="7"/>
        <v>64</v>
      </c>
      <c r="R13" s="20">
        <v>82</v>
      </c>
      <c r="S13" s="20">
        <v>3</v>
      </c>
      <c r="T13" s="20">
        <v>0</v>
      </c>
      <c r="U13" s="20">
        <v>0</v>
      </c>
      <c r="V13" s="20">
        <v>2</v>
      </c>
      <c r="W13" s="20">
        <v>0</v>
      </c>
      <c r="X13" s="22">
        <f t="shared" si="8"/>
        <v>87</v>
      </c>
      <c r="Y13" s="22">
        <f t="shared" si="9"/>
        <v>229</v>
      </c>
      <c r="Z13" s="20">
        <v>3</v>
      </c>
      <c r="AA13" s="20">
        <v>3</v>
      </c>
      <c r="AB13" s="20">
        <v>4</v>
      </c>
      <c r="AC13" s="20">
        <v>14</v>
      </c>
      <c r="AD13" s="20">
        <v>22</v>
      </c>
      <c r="AE13" s="20">
        <v>30</v>
      </c>
      <c r="AF13" s="20">
        <v>16</v>
      </c>
      <c r="AG13" s="20">
        <v>19</v>
      </c>
      <c r="AH13" s="20">
        <v>16</v>
      </c>
      <c r="AI13" s="20">
        <v>17</v>
      </c>
      <c r="AJ13" s="20">
        <v>14</v>
      </c>
      <c r="AK13" s="20">
        <v>10</v>
      </c>
      <c r="AL13" s="20">
        <v>16</v>
      </c>
      <c r="AM13" s="20">
        <v>12</v>
      </c>
      <c r="AN13" s="20">
        <v>14</v>
      </c>
      <c r="AO13" s="20">
        <v>12</v>
      </c>
      <c r="AP13" s="6">
        <f t="shared" si="10"/>
        <v>105</v>
      </c>
      <c r="AQ13" s="6">
        <f t="shared" si="10"/>
        <v>117</v>
      </c>
      <c r="AR13" s="6">
        <f t="shared" si="11"/>
        <v>222</v>
      </c>
      <c r="AS13" s="7">
        <f t="shared" si="0"/>
        <v>222</v>
      </c>
      <c r="AT13" s="23">
        <v>1108</v>
      </c>
      <c r="AU13" s="24">
        <v>127</v>
      </c>
      <c r="AV13" s="24"/>
      <c r="AW13" s="24">
        <v>1600</v>
      </c>
      <c r="AX13" s="24">
        <v>12</v>
      </c>
      <c r="AY13" s="25">
        <f t="shared" si="12"/>
        <v>20.016005871163674</v>
      </c>
      <c r="AZ13" s="25">
        <f t="shared" si="1"/>
        <v>54.225352112676063</v>
      </c>
      <c r="BA13" s="25">
        <f t="shared" si="2"/>
        <v>30.551550596321636</v>
      </c>
      <c r="BB13" s="25">
        <f t="shared" si="3"/>
        <v>6.9868995633187767</v>
      </c>
      <c r="BC13" s="25">
        <f t="shared" si="4"/>
        <v>28.823048454475689</v>
      </c>
      <c r="BD13" s="25">
        <f t="shared" si="5"/>
        <v>83.100217621994858</v>
      </c>
      <c r="BE13" s="26">
        <f t="shared" si="13"/>
        <v>11.462093862815886</v>
      </c>
    </row>
    <row r="14" spans="1:57" s="11" customFormat="1" ht="36" customHeight="1" x14ac:dyDescent="0.3">
      <c r="A14" s="18">
        <v>8</v>
      </c>
      <c r="B14" s="18" t="s">
        <v>55</v>
      </c>
      <c r="C14" s="19">
        <v>211104.0796510019</v>
      </c>
      <c r="D14" s="20">
        <v>18</v>
      </c>
      <c r="E14" s="20">
        <v>3</v>
      </c>
      <c r="F14" s="20">
        <v>0</v>
      </c>
      <c r="G14" s="20">
        <v>0</v>
      </c>
      <c r="H14" s="20">
        <v>0</v>
      </c>
      <c r="I14" s="20">
        <v>0</v>
      </c>
      <c r="J14" s="22">
        <f t="shared" si="6"/>
        <v>21</v>
      </c>
      <c r="K14" s="20">
        <v>12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2">
        <f t="shared" si="7"/>
        <v>12</v>
      </c>
      <c r="R14" s="20">
        <v>21</v>
      </c>
      <c r="S14" s="20">
        <v>1</v>
      </c>
      <c r="T14" s="20">
        <v>0</v>
      </c>
      <c r="U14" s="20">
        <v>0</v>
      </c>
      <c r="V14" s="20">
        <v>1</v>
      </c>
      <c r="W14" s="20">
        <v>0</v>
      </c>
      <c r="X14" s="22">
        <f t="shared" si="8"/>
        <v>23</v>
      </c>
      <c r="Y14" s="22">
        <f t="shared" si="9"/>
        <v>56</v>
      </c>
      <c r="Z14" s="20">
        <v>2</v>
      </c>
      <c r="AA14" s="20">
        <v>0</v>
      </c>
      <c r="AB14" s="20">
        <v>1</v>
      </c>
      <c r="AC14" s="20">
        <v>1</v>
      </c>
      <c r="AD14" s="20">
        <v>8</v>
      </c>
      <c r="AE14" s="20">
        <v>10</v>
      </c>
      <c r="AF14" s="20">
        <v>3</v>
      </c>
      <c r="AG14" s="20">
        <v>4</v>
      </c>
      <c r="AH14" s="20">
        <v>1</v>
      </c>
      <c r="AI14" s="20">
        <v>5</v>
      </c>
      <c r="AJ14" s="20">
        <v>2</v>
      </c>
      <c r="AK14" s="20">
        <v>2</v>
      </c>
      <c r="AL14" s="20">
        <v>8</v>
      </c>
      <c r="AM14" s="20">
        <v>2</v>
      </c>
      <c r="AN14" s="20">
        <v>4</v>
      </c>
      <c r="AO14" s="20">
        <v>2</v>
      </c>
      <c r="AP14" s="6">
        <f t="shared" si="10"/>
        <v>29</v>
      </c>
      <c r="AQ14" s="6">
        <f t="shared" si="10"/>
        <v>26</v>
      </c>
      <c r="AR14" s="6">
        <f t="shared" si="11"/>
        <v>55</v>
      </c>
      <c r="AS14" s="7">
        <f t="shared" si="0"/>
        <v>55</v>
      </c>
      <c r="AT14" s="23">
        <v>280</v>
      </c>
      <c r="AU14" s="24">
        <v>15</v>
      </c>
      <c r="AV14" s="24"/>
      <c r="AW14" s="24">
        <v>617</v>
      </c>
      <c r="AX14" s="24">
        <v>8</v>
      </c>
      <c r="AY14" s="25">
        <f t="shared" si="12"/>
        <v>27.632499300709974</v>
      </c>
      <c r="AZ14" s="25">
        <f t="shared" si="1"/>
        <v>63.636363636363633</v>
      </c>
      <c r="BA14" s="25">
        <f t="shared" si="2"/>
        <v>38.313969618631475</v>
      </c>
      <c r="BB14" s="25">
        <f t="shared" si="3"/>
        <v>8.9285714285714288</v>
      </c>
      <c r="BC14" s="25">
        <f t="shared" si="4"/>
        <v>39.790798993022364</v>
      </c>
      <c r="BD14" s="25">
        <f t="shared" si="5"/>
        <v>104.21399736267763</v>
      </c>
      <c r="BE14" s="26">
        <f t="shared" si="13"/>
        <v>5.3571428571428568</v>
      </c>
    </row>
    <row r="15" spans="1:57" s="11" customFormat="1" ht="36" customHeight="1" x14ac:dyDescent="0.3">
      <c r="A15" s="18">
        <v>9</v>
      </c>
      <c r="B15" s="18" t="s">
        <v>56</v>
      </c>
      <c r="C15" s="19">
        <v>327642.94884700188</v>
      </c>
      <c r="D15" s="20">
        <v>22</v>
      </c>
      <c r="E15" s="20">
        <v>3</v>
      </c>
      <c r="F15" s="20">
        <v>0</v>
      </c>
      <c r="G15" s="20">
        <v>0</v>
      </c>
      <c r="H15" s="20">
        <v>1</v>
      </c>
      <c r="I15" s="20">
        <v>0</v>
      </c>
      <c r="J15" s="22">
        <f t="shared" si="6"/>
        <v>26</v>
      </c>
      <c r="K15" s="20">
        <v>21</v>
      </c>
      <c r="L15" s="20">
        <v>1</v>
      </c>
      <c r="M15" s="20">
        <v>0</v>
      </c>
      <c r="N15" s="20">
        <v>0</v>
      </c>
      <c r="O15" s="20">
        <v>2</v>
      </c>
      <c r="P15" s="20">
        <v>0</v>
      </c>
      <c r="Q15" s="22">
        <f t="shared" si="7"/>
        <v>24</v>
      </c>
      <c r="R15" s="20">
        <v>18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2">
        <f t="shared" si="8"/>
        <v>18</v>
      </c>
      <c r="Y15" s="22">
        <f t="shared" si="9"/>
        <v>68</v>
      </c>
      <c r="Z15" s="20">
        <v>1</v>
      </c>
      <c r="AA15" s="20">
        <v>0</v>
      </c>
      <c r="AB15" s="20">
        <v>0</v>
      </c>
      <c r="AC15" s="20">
        <v>0</v>
      </c>
      <c r="AD15" s="20">
        <v>11</v>
      </c>
      <c r="AE15" s="20">
        <v>12</v>
      </c>
      <c r="AF15" s="20">
        <v>5</v>
      </c>
      <c r="AG15" s="20">
        <v>2</v>
      </c>
      <c r="AH15" s="20">
        <v>5</v>
      </c>
      <c r="AI15" s="20">
        <v>7</v>
      </c>
      <c r="AJ15" s="20">
        <v>3</v>
      </c>
      <c r="AK15" s="20">
        <v>3</v>
      </c>
      <c r="AL15" s="20">
        <v>3</v>
      </c>
      <c r="AM15" s="20">
        <v>5</v>
      </c>
      <c r="AN15" s="20">
        <v>2</v>
      </c>
      <c r="AO15" s="20">
        <v>6</v>
      </c>
      <c r="AP15" s="6">
        <f t="shared" si="10"/>
        <v>30</v>
      </c>
      <c r="AQ15" s="6">
        <f t="shared" si="10"/>
        <v>35</v>
      </c>
      <c r="AR15" s="6">
        <f t="shared" si="11"/>
        <v>65</v>
      </c>
      <c r="AS15" s="7">
        <f t="shared" si="0"/>
        <v>65</v>
      </c>
      <c r="AT15" s="23">
        <v>219</v>
      </c>
      <c r="AU15" s="24">
        <v>21</v>
      </c>
      <c r="AV15" s="24"/>
      <c r="AW15" s="24">
        <v>442</v>
      </c>
      <c r="AX15" s="24">
        <v>8</v>
      </c>
      <c r="AY15" s="25">
        <f t="shared" si="12"/>
        <v>21.195159147732078</v>
      </c>
      <c r="AZ15" s="25">
        <f t="shared" si="1"/>
        <v>50</v>
      </c>
      <c r="BA15" s="25">
        <f t="shared" si="2"/>
        <v>29.174513179819446</v>
      </c>
      <c r="BB15" s="25">
        <f t="shared" si="3"/>
        <v>10.294117647058822</v>
      </c>
      <c r="BC15" s="25">
        <f t="shared" si="4"/>
        <v>30.521029172734188</v>
      </c>
      <c r="BD15" s="25">
        <f t="shared" si="5"/>
        <v>79.354675849108901</v>
      </c>
      <c r="BE15" s="26">
        <f t="shared" si="13"/>
        <v>9.5890410958904102</v>
      </c>
    </row>
    <row r="16" spans="1:57" s="11" customFormat="1" ht="36" customHeight="1" thickBot="1" x14ac:dyDescent="0.35">
      <c r="A16" s="18">
        <v>10</v>
      </c>
      <c r="B16" s="28" t="s">
        <v>57</v>
      </c>
      <c r="C16" s="29">
        <v>604698.45283300185</v>
      </c>
      <c r="D16" s="30">
        <v>31</v>
      </c>
      <c r="E16" s="30">
        <v>1</v>
      </c>
      <c r="F16" s="30">
        <v>1</v>
      </c>
      <c r="G16" s="30">
        <v>0</v>
      </c>
      <c r="H16" s="30">
        <v>3</v>
      </c>
      <c r="I16" s="30">
        <v>0</v>
      </c>
      <c r="J16" s="31">
        <f t="shared" si="6"/>
        <v>36</v>
      </c>
      <c r="K16" s="30">
        <v>38</v>
      </c>
      <c r="L16" s="30">
        <v>1</v>
      </c>
      <c r="M16" s="30">
        <v>0</v>
      </c>
      <c r="N16" s="30">
        <v>0</v>
      </c>
      <c r="O16" s="30">
        <v>1</v>
      </c>
      <c r="P16" s="30">
        <v>0</v>
      </c>
      <c r="Q16" s="31">
        <f t="shared" si="7"/>
        <v>40</v>
      </c>
      <c r="R16" s="30">
        <v>38</v>
      </c>
      <c r="S16" s="30">
        <v>1</v>
      </c>
      <c r="T16" s="30">
        <v>0</v>
      </c>
      <c r="U16" s="30">
        <v>0</v>
      </c>
      <c r="V16" s="30">
        <v>1</v>
      </c>
      <c r="W16" s="30">
        <v>0</v>
      </c>
      <c r="X16" s="31">
        <f t="shared" si="8"/>
        <v>40</v>
      </c>
      <c r="Y16" s="31">
        <f t="shared" si="9"/>
        <v>116</v>
      </c>
      <c r="Z16" s="30">
        <v>2</v>
      </c>
      <c r="AA16" s="30">
        <v>0</v>
      </c>
      <c r="AB16" s="30">
        <v>1</v>
      </c>
      <c r="AC16" s="30">
        <v>1</v>
      </c>
      <c r="AD16" s="30">
        <v>12</v>
      </c>
      <c r="AE16" s="30">
        <v>12</v>
      </c>
      <c r="AF16" s="30">
        <v>8</v>
      </c>
      <c r="AG16" s="30">
        <v>14</v>
      </c>
      <c r="AH16" s="30">
        <v>6</v>
      </c>
      <c r="AI16" s="30">
        <v>8</v>
      </c>
      <c r="AJ16" s="30">
        <v>9</v>
      </c>
      <c r="AK16" s="30">
        <v>7</v>
      </c>
      <c r="AL16" s="30">
        <v>2</v>
      </c>
      <c r="AM16" s="30">
        <v>7</v>
      </c>
      <c r="AN16" s="30">
        <v>14</v>
      </c>
      <c r="AO16" s="30">
        <v>7</v>
      </c>
      <c r="AP16" s="9">
        <f t="shared" si="10"/>
        <v>54</v>
      </c>
      <c r="AQ16" s="9">
        <f t="shared" si="10"/>
        <v>56</v>
      </c>
      <c r="AR16" s="9">
        <f t="shared" si="11"/>
        <v>110</v>
      </c>
      <c r="AS16" s="10">
        <f t="shared" si="0"/>
        <v>110</v>
      </c>
      <c r="AT16" s="32">
        <v>397</v>
      </c>
      <c r="AU16" s="33">
        <v>35</v>
      </c>
      <c r="AV16" s="33"/>
      <c r="AW16" s="33">
        <v>942</v>
      </c>
      <c r="AX16" s="33">
        <v>18</v>
      </c>
      <c r="AY16" s="34">
        <f t="shared" si="12"/>
        <v>14.699705030242091</v>
      </c>
      <c r="AZ16" s="34">
        <f t="shared" si="1"/>
        <v>42.105263157894733</v>
      </c>
      <c r="BA16" s="34">
        <f t="shared" si="2"/>
        <v>26.751301433712634</v>
      </c>
      <c r="BB16" s="34">
        <f t="shared" si="3"/>
        <v>7.7586206896551726</v>
      </c>
      <c r="BC16" s="34">
        <f t="shared" si="4"/>
        <v>21.167575243548615</v>
      </c>
      <c r="BD16" s="34">
        <f t="shared" si="5"/>
        <v>72.763539899698372</v>
      </c>
      <c r="BE16" s="35">
        <f t="shared" si="13"/>
        <v>8.8161209068010074</v>
      </c>
    </row>
    <row r="17" spans="1:59" s="50" customFormat="1" ht="30" customHeight="1" x14ac:dyDescent="0.3">
      <c r="A17" s="18">
        <v>11</v>
      </c>
      <c r="B17" s="38" t="s">
        <v>60</v>
      </c>
      <c r="C17" s="39">
        <v>167103.01288632394</v>
      </c>
      <c r="D17" s="40">
        <v>9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1">
        <v>9</v>
      </c>
      <c r="K17" s="40">
        <v>16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1">
        <v>16</v>
      </c>
      <c r="R17" s="40">
        <v>3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1">
        <v>3</v>
      </c>
      <c r="Y17" s="42">
        <v>28</v>
      </c>
      <c r="Z17" s="40">
        <v>0</v>
      </c>
      <c r="AA17" s="40">
        <v>0</v>
      </c>
      <c r="AB17" s="40">
        <v>1</v>
      </c>
      <c r="AC17" s="40">
        <v>0</v>
      </c>
      <c r="AD17" s="40">
        <v>0</v>
      </c>
      <c r="AE17" s="40">
        <v>0</v>
      </c>
      <c r="AF17" s="40">
        <v>3</v>
      </c>
      <c r="AG17" s="40">
        <v>7</v>
      </c>
      <c r="AH17" s="40">
        <v>1</v>
      </c>
      <c r="AI17" s="40">
        <v>2</v>
      </c>
      <c r="AJ17" s="40">
        <v>3</v>
      </c>
      <c r="AK17" s="40">
        <v>4</v>
      </c>
      <c r="AL17" s="40">
        <v>2</v>
      </c>
      <c r="AM17" s="40">
        <v>0</v>
      </c>
      <c r="AN17" s="40">
        <v>1</v>
      </c>
      <c r="AO17" s="40">
        <v>4</v>
      </c>
      <c r="AP17" s="43">
        <v>11</v>
      </c>
      <c r="AQ17" s="43">
        <v>17</v>
      </c>
      <c r="AR17" s="43">
        <v>28</v>
      </c>
      <c r="AS17" s="44">
        <v>28</v>
      </c>
      <c r="AT17" s="45">
        <v>125</v>
      </c>
      <c r="AU17" s="46">
        <v>9</v>
      </c>
      <c r="AV17" s="46"/>
      <c r="AW17" s="46">
        <v>5</v>
      </c>
      <c r="AX17" s="46">
        <v>0</v>
      </c>
      <c r="AY17" s="47">
        <v>14.96083138668893</v>
      </c>
      <c r="AZ17" s="47">
        <v>24.641369342781765</v>
      </c>
      <c r="BA17" s="47">
        <v>21.54359719683206</v>
      </c>
      <c r="BB17" s="47">
        <v>67.024524612366406</v>
      </c>
      <c r="BC17" s="47">
        <v>36</v>
      </c>
      <c r="BD17" s="48">
        <v>0</v>
      </c>
      <c r="BE17" s="49">
        <v>7.1999999999999993</v>
      </c>
      <c r="BG17" s="51"/>
    </row>
    <row r="18" spans="1:59" s="50" customFormat="1" ht="30" customHeight="1" x14ac:dyDescent="0.3">
      <c r="A18" s="18">
        <v>12</v>
      </c>
      <c r="B18" s="52" t="s">
        <v>61</v>
      </c>
      <c r="C18" s="53">
        <v>146215.13627553347</v>
      </c>
      <c r="D18" s="54">
        <v>4</v>
      </c>
      <c r="E18" s="54">
        <v>0</v>
      </c>
      <c r="F18" s="54">
        <v>0</v>
      </c>
      <c r="G18" s="54">
        <v>0</v>
      </c>
      <c r="H18" s="54">
        <v>0</v>
      </c>
      <c r="I18" s="54">
        <v>0</v>
      </c>
      <c r="J18" s="55">
        <v>4</v>
      </c>
      <c r="K18" s="54">
        <v>4</v>
      </c>
      <c r="L18" s="54">
        <v>0</v>
      </c>
      <c r="M18" s="54">
        <v>0</v>
      </c>
      <c r="N18" s="54">
        <v>0</v>
      </c>
      <c r="O18" s="54">
        <v>0</v>
      </c>
      <c r="P18" s="54">
        <v>0</v>
      </c>
      <c r="Q18" s="55">
        <v>4</v>
      </c>
      <c r="R18" s="54">
        <v>0</v>
      </c>
      <c r="S18" s="54">
        <v>0</v>
      </c>
      <c r="T18" s="54">
        <v>0</v>
      </c>
      <c r="U18" s="54">
        <v>0</v>
      </c>
      <c r="V18" s="54">
        <v>0</v>
      </c>
      <c r="W18" s="54">
        <v>0</v>
      </c>
      <c r="X18" s="55">
        <v>0</v>
      </c>
      <c r="Y18" s="56">
        <v>8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1</v>
      </c>
      <c r="AG18" s="54">
        <v>0</v>
      </c>
      <c r="AH18" s="54">
        <v>1</v>
      </c>
      <c r="AI18" s="54">
        <v>3</v>
      </c>
      <c r="AJ18" s="54">
        <v>1</v>
      </c>
      <c r="AK18" s="54">
        <v>2</v>
      </c>
      <c r="AL18" s="54">
        <v>0</v>
      </c>
      <c r="AM18" s="54">
        <v>0</v>
      </c>
      <c r="AN18" s="54">
        <v>0</v>
      </c>
      <c r="AO18" s="54">
        <v>0</v>
      </c>
      <c r="AP18" s="57">
        <v>3</v>
      </c>
      <c r="AQ18" s="57">
        <v>5</v>
      </c>
      <c r="AR18" s="57">
        <v>8</v>
      </c>
      <c r="AS18" s="58">
        <v>8</v>
      </c>
      <c r="AT18" s="59">
        <v>37</v>
      </c>
      <c r="AU18" s="60">
        <v>4</v>
      </c>
      <c r="AV18" s="60"/>
      <c r="AW18" s="60">
        <v>0</v>
      </c>
      <c r="AX18" s="60">
        <v>0</v>
      </c>
      <c r="AY18" s="61">
        <v>7.599152450381677</v>
      </c>
      <c r="AZ18" s="61">
        <v>8.0461614180511862</v>
      </c>
      <c r="BA18" s="61">
        <v>10.942779528549616</v>
      </c>
      <c r="BB18" s="61">
        <v>21.885559057099233</v>
      </c>
      <c r="BC18" s="61">
        <v>50</v>
      </c>
      <c r="BD18" s="62">
        <v>0</v>
      </c>
      <c r="BE18" s="63">
        <v>10.810810810810811</v>
      </c>
    </row>
    <row r="19" spans="1:59" s="50" customFormat="1" ht="30" customHeight="1" x14ac:dyDescent="0.3">
      <c r="A19" s="18">
        <v>13</v>
      </c>
      <c r="B19" s="52" t="s">
        <v>62</v>
      </c>
      <c r="C19" s="53">
        <v>407313.59391041449</v>
      </c>
      <c r="D19" s="54">
        <v>5</v>
      </c>
      <c r="E19" s="54">
        <v>0</v>
      </c>
      <c r="F19" s="54">
        <v>0</v>
      </c>
      <c r="G19" s="54">
        <v>0</v>
      </c>
      <c r="H19" s="54">
        <v>0</v>
      </c>
      <c r="I19" s="54">
        <v>0</v>
      </c>
      <c r="J19" s="55">
        <v>5</v>
      </c>
      <c r="K19" s="54">
        <v>2</v>
      </c>
      <c r="L19" s="54">
        <v>0</v>
      </c>
      <c r="M19" s="54">
        <v>0</v>
      </c>
      <c r="N19" s="54">
        <v>0</v>
      </c>
      <c r="O19" s="54">
        <v>0</v>
      </c>
      <c r="P19" s="54">
        <v>0</v>
      </c>
      <c r="Q19" s="55">
        <v>2</v>
      </c>
      <c r="R19" s="54">
        <v>0</v>
      </c>
      <c r="S19" s="54">
        <v>0</v>
      </c>
      <c r="T19" s="54">
        <v>0</v>
      </c>
      <c r="U19" s="54">
        <v>0</v>
      </c>
      <c r="V19" s="54">
        <v>0</v>
      </c>
      <c r="W19" s="54">
        <v>0</v>
      </c>
      <c r="X19" s="55">
        <v>0</v>
      </c>
      <c r="Y19" s="56">
        <v>7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2</v>
      </c>
      <c r="AG19" s="54">
        <v>0</v>
      </c>
      <c r="AH19" s="54">
        <v>0</v>
      </c>
      <c r="AI19" s="54">
        <v>2</v>
      </c>
      <c r="AJ19" s="54">
        <v>2</v>
      </c>
      <c r="AK19" s="54">
        <v>0</v>
      </c>
      <c r="AL19" s="54">
        <v>0</v>
      </c>
      <c r="AM19" s="54">
        <v>1</v>
      </c>
      <c r="AN19" s="54">
        <v>0</v>
      </c>
      <c r="AO19" s="54">
        <v>0</v>
      </c>
      <c r="AP19" s="57">
        <v>4</v>
      </c>
      <c r="AQ19" s="57">
        <v>3</v>
      </c>
      <c r="AR19" s="57">
        <v>7</v>
      </c>
      <c r="AS19" s="58">
        <v>7</v>
      </c>
      <c r="AT19" s="59">
        <v>112</v>
      </c>
      <c r="AU19" s="60">
        <v>5</v>
      </c>
      <c r="AV19" s="60"/>
      <c r="AW19" s="60">
        <v>0</v>
      </c>
      <c r="AX19" s="60">
        <v>0</v>
      </c>
      <c r="AY19" s="61">
        <v>3.4098760995302415</v>
      </c>
      <c r="AZ19" s="61">
        <v>2.5273199325930022</v>
      </c>
      <c r="BA19" s="61">
        <v>4.9102215833235476</v>
      </c>
      <c r="BB19" s="61">
        <v>6.874310216652967</v>
      </c>
      <c r="BC19" s="61">
        <v>71.428571428571431</v>
      </c>
      <c r="BD19" s="62">
        <v>0</v>
      </c>
      <c r="BE19" s="63">
        <v>4.4642857142857144</v>
      </c>
    </row>
    <row r="20" spans="1:59" s="74" customFormat="1" ht="30" customHeight="1" x14ac:dyDescent="0.3">
      <c r="A20" s="18">
        <v>14</v>
      </c>
      <c r="B20" s="64" t="s">
        <v>63</v>
      </c>
      <c r="C20" s="65">
        <v>285902.81111019483</v>
      </c>
      <c r="D20" s="66">
        <v>4</v>
      </c>
      <c r="E20" s="66">
        <v>0</v>
      </c>
      <c r="F20" s="66">
        <v>0</v>
      </c>
      <c r="G20" s="66">
        <v>0</v>
      </c>
      <c r="H20" s="66">
        <v>0</v>
      </c>
      <c r="I20" s="66">
        <v>0</v>
      </c>
      <c r="J20" s="67">
        <v>4</v>
      </c>
      <c r="K20" s="66">
        <v>1</v>
      </c>
      <c r="L20" s="66">
        <v>0</v>
      </c>
      <c r="M20" s="66">
        <v>0</v>
      </c>
      <c r="N20" s="66">
        <v>0</v>
      </c>
      <c r="O20" s="66">
        <v>0</v>
      </c>
      <c r="P20" s="66">
        <v>0</v>
      </c>
      <c r="Q20" s="67">
        <v>1</v>
      </c>
      <c r="R20" s="66">
        <v>4</v>
      </c>
      <c r="S20" s="66">
        <v>0</v>
      </c>
      <c r="T20" s="66">
        <v>0</v>
      </c>
      <c r="U20" s="66">
        <v>0</v>
      </c>
      <c r="V20" s="66">
        <v>0</v>
      </c>
      <c r="W20" s="66">
        <v>0</v>
      </c>
      <c r="X20" s="55">
        <v>4</v>
      </c>
      <c r="Y20" s="56">
        <v>9</v>
      </c>
      <c r="Z20" s="54">
        <v>0</v>
      </c>
      <c r="AA20" s="54">
        <v>0</v>
      </c>
      <c r="AB20" s="54">
        <v>0</v>
      </c>
      <c r="AC20" s="54">
        <v>1</v>
      </c>
      <c r="AD20" s="54">
        <v>0</v>
      </c>
      <c r="AE20" s="54">
        <v>1</v>
      </c>
      <c r="AF20" s="54">
        <v>1</v>
      </c>
      <c r="AG20" s="54">
        <v>1</v>
      </c>
      <c r="AH20" s="54">
        <v>1</v>
      </c>
      <c r="AI20" s="54">
        <v>0</v>
      </c>
      <c r="AJ20" s="54">
        <v>1</v>
      </c>
      <c r="AK20" s="54">
        <v>0</v>
      </c>
      <c r="AL20" s="54">
        <v>0</v>
      </c>
      <c r="AM20" s="54">
        <v>1</v>
      </c>
      <c r="AN20" s="54">
        <v>1</v>
      </c>
      <c r="AO20" s="54">
        <v>1</v>
      </c>
      <c r="AP20" s="68">
        <v>4</v>
      </c>
      <c r="AQ20" s="68">
        <v>5</v>
      </c>
      <c r="AR20" s="68">
        <v>9</v>
      </c>
      <c r="AS20" s="58">
        <v>9</v>
      </c>
      <c r="AT20" s="69">
        <v>97</v>
      </c>
      <c r="AU20" s="70">
        <v>4</v>
      </c>
      <c r="AV20" s="70"/>
      <c r="AW20" s="70">
        <v>0</v>
      </c>
      <c r="AX20" s="70">
        <v>0</v>
      </c>
      <c r="AY20" s="71">
        <v>3.8863245408344662</v>
      </c>
      <c r="AZ20" s="71">
        <v>4.6292983501116431</v>
      </c>
      <c r="BA20" s="71">
        <v>5.5963073388016316</v>
      </c>
      <c r="BB20" s="71">
        <v>12.591691512303671</v>
      </c>
      <c r="BC20" s="71">
        <v>80</v>
      </c>
      <c r="BD20" s="72">
        <v>0</v>
      </c>
      <c r="BE20" s="73">
        <v>4.1237113402061851</v>
      </c>
    </row>
    <row r="21" spans="1:59" s="74" customFormat="1" ht="30" customHeight="1" x14ac:dyDescent="0.3">
      <c r="A21" s="18">
        <v>15</v>
      </c>
      <c r="B21" s="64" t="s">
        <v>64</v>
      </c>
      <c r="C21" s="65">
        <v>255876.48848218351</v>
      </c>
      <c r="D21" s="66">
        <v>5</v>
      </c>
      <c r="E21" s="66">
        <v>0</v>
      </c>
      <c r="F21" s="66">
        <v>0</v>
      </c>
      <c r="G21" s="66">
        <v>0</v>
      </c>
      <c r="H21" s="66">
        <v>0</v>
      </c>
      <c r="I21" s="66">
        <v>0</v>
      </c>
      <c r="J21" s="67">
        <v>5</v>
      </c>
      <c r="K21" s="66">
        <v>0</v>
      </c>
      <c r="L21" s="66">
        <v>0</v>
      </c>
      <c r="M21" s="66">
        <v>0</v>
      </c>
      <c r="N21" s="66">
        <v>0</v>
      </c>
      <c r="O21" s="66">
        <v>0</v>
      </c>
      <c r="P21" s="66">
        <v>0</v>
      </c>
      <c r="Q21" s="67">
        <v>0</v>
      </c>
      <c r="R21" s="66">
        <v>0</v>
      </c>
      <c r="S21" s="66">
        <v>0</v>
      </c>
      <c r="T21" s="66">
        <v>0</v>
      </c>
      <c r="U21" s="66">
        <v>0</v>
      </c>
      <c r="V21" s="66">
        <v>0</v>
      </c>
      <c r="W21" s="66">
        <v>0</v>
      </c>
      <c r="X21" s="55">
        <v>0</v>
      </c>
      <c r="Y21" s="56">
        <v>5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2</v>
      </c>
      <c r="AF21" s="54">
        <v>1</v>
      </c>
      <c r="AG21" s="54">
        <v>1</v>
      </c>
      <c r="AH21" s="54">
        <v>0</v>
      </c>
      <c r="AI21" s="54">
        <v>0</v>
      </c>
      <c r="AJ21" s="54">
        <v>0</v>
      </c>
      <c r="AK21" s="54">
        <v>0</v>
      </c>
      <c r="AL21" s="54">
        <v>1</v>
      </c>
      <c r="AM21" s="54">
        <v>0</v>
      </c>
      <c r="AN21" s="54">
        <v>0</v>
      </c>
      <c r="AO21" s="54">
        <v>0</v>
      </c>
      <c r="AP21" s="68">
        <v>2</v>
      </c>
      <c r="AQ21" s="68">
        <v>3</v>
      </c>
      <c r="AR21" s="68">
        <v>5</v>
      </c>
      <c r="AS21" s="58">
        <v>5</v>
      </c>
      <c r="AT21" s="69">
        <v>143</v>
      </c>
      <c r="AU21" s="70">
        <v>5</v>
      </c>
      <c r="AV21" s="70"/>
      <c r="AW21" s="70">
        <v>0</v>
      </c>
      <c r="AX21" s="70">
        <v>0</v>
      </c>
      <c r="AY21" s="71">
        <v>5.4279660359869135</v>
      </c>
      <c r="AZ21" s="71">
        <v>2.873629077875425</v>
      </c>
      <c r="BA21" s="71">
        <v>7.8162710918211564</v>
      </c>
      <c r="BB21" s="71">
        <v>7.8162710918211564</v>
      </c>
      <c r="BC21" s="71">
        <v>100</v>
      </c>
      <c r="BD21" s="72">
        <v>0</v>
      </c>
      <c r="BE21" s="73">
        <v>3.4965034965034967</v>
      </c>
    </row>
    <row r="22" spans="1:59" s="74" customFormat="1" ht="30" customHeight="1" x14ac:dyDescent="0.3">
      <c r="A22" s="18">
        <v>16</v>
      </c>
      <c r="B22" s="64" t="s">
        <v>65</v>
      </c>
      <c r="C22" s="65">
        <v>262403.9499230556</v>
      </c>
      <c r="D22" s="66">
        <v>7</v>
      </c>
      <c r="E22" s="66">
        <v>0</v>
      </c>
      <c r="F22" s="66">
        <v>0</v>
      </c>
      <c r="G22" s="66">
        <v>0</v>
      </c>
      <c r="H22" s="66">
        <v>0</v>
      </c>
      <c r="I22" s="66">
        <v>0</v>
      </c>
      <c r="J22" s="67">
        <v>7</v>
      </c>
      <c r="K22" s="66">
        <v>6</v>
      </c>
      <c r="L22" s="66">
        <v>0</v>
      </c>
      <c r="M22" s="66">
        <v>0</v>
      </c>
      <c r="N22" s="66">
        <v>0</v>
      </c>
      <c r="O22" s="66">
        <v>0</v>
      </c>
      <c r="P22" s="66">
        <v>0</v>
      </c>
      <c r="Q22" s="67">
        <v>6</v>
      </c>
      <c r="R22" s="66">
        <v>4</v>
      </c>
      <c r="S22" s="66">
        <v>0</v>
      </c>
      <c r="T22" s="66">
        <v>0</v>
      </c>
      <c r="U22" s="66">
        <v>0</v>
      </c>
      <c r="V22" s="66">
        <v>0</v>
      </c>
      <c r="W22" s="66">
        <v>0</v>
      </c>
      <c r="X22" s="55">
        <v>4</v>
      </c>
      <c r="Y22" s="56">
        <v>17</v>
      </c>
      <c r="Z22" s="54">
        <v>0</v>
      </c>
      <c r="AA22" s="54">
        <v>0</v>
      </c>
      <c r="AB22" s="54">
        <v>0</v>
      </c>
      <c r="AC22" s="54">
        <v>0</v>
      </c>
      <c r="AD22" s="54">
        <v>1</v>
      </c>
      <c r="AE22" s="54">
        <v>4</v>
      </c>
      <c r="AF22" s="54">
        <v>1</v>
      </c>
      <c r="AG22" s="54">
        <v>3</v>
      </c>
      <c r="AH22" s="54">
        <v>2</v>
      </c>
      <c r="AI22" s="54">
        <v>0</v>
      </c>
      <c r="AJ22" s="54">
        <v>2</v>
      </c>
      <c r="AK22" s="54">
        <v>0</v>
      </c>
      <c r="AL22" s="54">
        <v>4</v>
      </c>
      <c r="AM22" s="54">
        <v>0</v>
      </c>
      <c r="AN22" s="54">
        <v>0</v>
      </c>
      <c r="AO22" s="54">
        <v>0</v>
      </c>
      <c r="AP22" s="68">
        <v>10</v>
      </c>
      <c r="AQ22" s="68">
        <v>7</v>
      </c>
      <c r="AR22" s="68">
        <v>17</v>
      </c>
      <c r="AS22" s="58">
        <v>17</v>
      </c>
      <c r="AT22" s="69">
        <v>54</v>
      </c>
      <c r="AU22" s="70">
        <v>7</v>
      </c>
      <c r="AV22" s="70"/>
      <c r="AW22" s="70">
        <v>7</v>
      </c>
      <c r="AX22" s="70">
        <v>0</v>
      </c>
      <c r="AY22" s="71">
        <v>7.4101188073373567</v>
      </c>
      <c r="AZ22" s="71">
        <v>9.5272956094337449</v>
      </c>
      <c r="BA22" s="71">
        <v>10.670571082565795</v>
      </c>
      <c r="BB22" s="71">
        <v>25.91424405765979</v>
      </c>
      <c r="BC22" s="71">
        <v>53.846153846153847</v>
      </c>
      <c r="BD22" s="72">
        <v>0</v>
      </c>
      <c r="BE22" s="73">
        <v>12.962962962962962</v>
      </c>
    </row>
    <row r="23" spans="1:59" s="74" customFormat="1" ht="30" customHeight="1" x14ac:dyDescent="0.3">
      <c r="A23" s="18">
        <v>17</v>
      </c>
      <c r="B23" s="64" t="s">
        <v>66</v>
      </c>
      <c r="C23" s="65">
        <v>183408.16650840268</v>
      </c>
      <c r="D23" s="66">
        <v>5</v>
      </c>
      <c r="E23" s="66">
        <v>0</v>
      </c>
      <c r="F23" s="66">
        <v>0</v>
      </c>
      <c r="G23" s="66">
        <v>0</v>
      </c>
      <c r="H23" s="66">
        <v>0</v>
      </c>
      <c r="I23" s="66">
        <v>0</v>
      </c>
      <c r="J23" s="67">
        <v>5</v>
      </c>
      <c r="K23" s="66">
        <v>0</v>
      </c>
      <c r="L23" s="66">
        <v>0</v>
      </c>
      <c r="M23" s="66">
        <v>0</v>
      </c>
      <c r="N23" s="66">
        <v>0</v>
      </c>
      <c r="O23" s="66">
        <v>0</v>
      </c>
      <c r="P23" s="66">
        <v>0</v>
      </c>
      <c r="Q23" s="67">
        <v>0</v>
      </c>
      <c r="R23" s="66">
        <v>1</v>
      </c>
      <c r="S23" s="66">
        <v>0</v>
      </c>
      <c r="T23" s="66">
        <v>0</v>
      </c>
      <c r="U23" s="66">
        <v>0</v>
      </c>
      <c r="V23" s="66">
        <v>0</v>
      </c>
      <c r="W23" s="66">
        <v>0</v>
      </c>
      <c r="X23" s="55">
        <v>1</v>
      </c>
      <c r="Y23" s="56">
        <v>6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1</v>
      </c>
      <c r="AG23" s="54">
        <v>1</v>
      </c>
      <c r="AH23" s="54">
        <v>0</v>
      </c>
      <c r="AI23" s="54">
        <v>0</v>
      </c>
      <c r="AJ23" s="54">
        <v>1</v>
      </c>
      <c r="AK23" s="54">
        <v>1</v>
      </c>
      <c r="AL23" s="54">
        <v>1</v>
      </c>
      <c r="AM23" s="54">
        <v>1</v>
      </c>
      <c r="AN23" s="54">
        <v>0</v>
      </c>
      <c r="AO23" s="54">
        <v>0</v>
      </c>
      <c r="AP23" s="68">
        <v>3</v>
      </c>
      <c r="AQ23" s="68">
        <v>3</v>
      </c>
      <c r="AR23" s="68">
        <v>6</v>
      </c>
      <c r="AS23" s="58">
        <v>6</v>
      </c>
      <c r="AT23" s="69">
        <v>26</v>
      </c>
      <c r="AU23" s="70">
        <v>5</v>
      </c>
      <c r="AV23" s="70"/>
      <c r="AW23" s="70">
        <v>0</v>
      </c>
      <c r="AX23" s="70">
        <v>0</v>
      </c>
      <c r="AY23" s="71">
        <v>7.5726665574908205</v>
      </c>
      <c r="AZ23" s="71">
        <v>4.8108705188765208</v>
      </c>
      <c r="BA23" s="71">
        <v>10.904639842786782</v>
      </c>
      <c r="BB23" s="71">
        <v>13.085567811344138</v>
      </c>
      <c r="BC23" s="71">
        <v>100</v>
      </c>
      <c r="BD23" s="72">
        <v>0</v>
      </c>
      <c r="BE23" s="73">
        <v>19.230769230769234</v>
      </c>
    </row>
    <row r="24" spans="1:59" s="74" customFormat="1" ht="30" customHeight="1" x14ac:dyDescent="0.3">
      <c r="A24" s="18">
        <v>18</v>
      </c>
      <c r="B24" s="64" t="s">
        <v>67</v>
      </c>
      <c r="C24" s="65">
        <v>610970.3908656222</v>
      </c>
      <c r="D24" s="66">
        <v>91</v>
      </c>
      <c r="E24" s="66">
        <v>2</v>
      </c>
      <c r="F24" s="66">
        <v>9</v>
      </c>
      <c r="G24" s="66">
        <v>0</v>
      </c>
      <c r="H24" s="66">
        <v>2</v>
      </c>
      <c r="I24" s="66">
        <v>0</v>
      </c>
      <c r="J24" s="67">
        <v>104</v>
      </c>
      <c r="K24" s="66">
        <v>63</v>
      </c>
      <c r="L24" s="66">
        <v>1</v>
      </c>
      <c r="M24" s="66">
        <v>0</v>
      </c>
      <c r="N24" s="66">
        <v>0</v>
      </c>
      <c r="O24" s="66">
        <v>0</v>
      </c>
      <c r="P24" s="66">
        <v>1</v>
      </c>
      <c r="Q24" s="67">
        <v>65</v>
      </c>
      <c r="R24" s="66">
        <v>30</v>
      </c>
      <c r="S24" s="66">
        <v>0</v>
      </c>
      <c r="T24" s="66">
        <v>0</v>
      </c>
      <c r="U24" s="66">
        <v>0</v>
      </c>
      <c r="V24" s="66">
        <v>0</v>
      </c>
      <c r="W24" s="66">
        <v>0</v>
      </c>
      <c r="X24" s="55">
        <v>30</v>
      </c>
      <c r="Y24" s="56">
        <v>199</v>
      </c>
      <c r="Z24" s="54">
        <v>6</v>
      </c>
      <c r="AA24" s="54">
        <v>5</v>
      </c>
      <c r="AB24" s="54">
        <v>9</v>
      </c>
      <c r="AC24" s="54">
        <v>9</v>
      </c>
      <c r="AD24" s="54">
        <v>19</v>
      </c>
      <c r="AE24" s="54">
        <v>18</v>
      </c>
      <c r="AF24" s="54">
        <v>19</v>
      </c>
      <c r="AG24" s="54">
        <v>19</v>
      </c>
      <c r="AH24" s="54">
        <v>13</v>
      </c>
      <c r="AI24" s="54">
        <v>13</v>
      </c>
      <c r="AJ24" s="54">
        <v>13</v>
      </c>
      <c r="AK24" s="54">
        <v>13</v>
      </c>
      <c r="AL24" s="54">
        <v>13</v>
      </c>
      <c r="AM24" s="54">
        <v>12</v>
      </c>
      <c r="AN24" s="54">
        <v>4</v>
      </c>
      <c r="AO24" s="54">
        <v>2</v>
      </c>
      <c r="AP24" s="68">
        <v>96</v>
      </c>
      <c r="AQ24" s="68">
        <v>91</v>
      </c>
      <c r="AR24" s="68">
        <v>187</v>
      </c>
      <c r="AS24" s="58">
        <v>187</v>
      </c>
      <c r="AT24" s="69">
        <v>1168</v>
      </c>
      <c r="AU24" s="70">
        <v>97</v>
      </c>
      <c r="AV24" s="70"/>
      <c r="AW24" s="70">
        <v>17</v>
      </c>
      <c r="AX24" s="70">
        <v>0</v>
      </c>
      <c r="AY24" s="71">
        <v>42.282463634174952</v>
      </c>
      <c r="AZ24" s="71">
        <v>45.010364513799153</v>
      </c>
      <c r="BA24" s="71">
        <v>60.886747633211947</v>
      </c>
      <c r="BB24" s="71">
        <v>122.42819147753369</v>
      </c>
      <c r="BC24" s="71">
        <v>55.029585798816569</v>
      </c>
      <c r="BD24" s="72">
        <v>7.5376884422110546</v>
      </c>
      <c r="BE24" s="73">
        <v>8.3047945205479454</v>
      </c>
    </row>
    <row r="25" spans="1:59" s="74" customFormat="1" ht="30" customHeight="1" x14ac:dyDescent="0.3">
      <c r="A25" s="18">
        <v>19</v>
      </c>
      <c r="B25" s="64" t="s">
        <v>68</v>
      </c>
      <c r="C25" s="65">
        <v>155353.58229275432</v>
      </c>
      <c r="D25" s="66">
        <v>6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7">
        <v>6</v>
      </c>
      <c r="K25" s="66">
        <v>7</v>
      </c>
      <c r="L25" s="66">
        <v>0</v>
      </c>
      <c r="M25" s="66">
        <v>0</v>
      </c>
      <c r="N25" s="66">
        <v>0</v>
      </c>
      <c r="O25" s="66">
        <v>0</v>
      </c>
      <c r="P25" s="66">
        <v>0</v>
      </c>
      <c r="Q25" s="67">
        <v>7</v>
      </c>
      <c r="R25" s="66">
        <v>2</v>
      </c>
      <c r="S25" s="66">
        <v>0</v>
      </c>
      <c r="T25" s="66">
        <v>0</v>
      </c>
      <c r="U25" s="66">
        <v>0</v>
      </c>
      <c r="V25" s="66">
        <v>0</v>
      </c>
      <c r="W25" s="66">
        <v>0</v>
      </c>
      <c r="X25" s="55">
        <v>2</v>
      </c>
      <c r="Y25" s="56">
        <v>15</v>
      </c>
      <c r="Z25" s="54">
        <v>0</v>
      </c>
      <c r="AA25" s="54">
        <v>0</v>
      </c>
      <c r="AB25" s="54">
        <v>0</v>
      </c>
      <c r="AC25" s="54">
        <v>0</v>
      </c>
      <c r="AD25" s="54">
        <v>2</v>
      </c>
      <c r="AE25" s="54">
        <v>3</v>
      </c>
      <c r="AF25" s="54">
        <v>1</v>
      </c>
      <c r="AG25" s="54">
        <v>2</v>
      </c>
      <c r="AH25" s="54">
        <v>1</v>
      </c>
      <c r="AI25" s="54">
        <v>4</v>
      </c>
      <c r="AJ25" s="54">
        <v>2</v>
      </c>
      <c r="AK25" s="54">
        <v>0</v>
      </c>
      <c r="AL25" s="54">
        <v>0</v>
      </c>
      <c r="AM25" s="54">
        <v>0</v>
      </c>
      <c r="AN25" s="54">
        <v>0</v>
      </c>
      <c r="AO25" s="54">
        <v>0</v>
      </c>
      <c r="AP25" s="68">
        <v>6</v>
      </c>
      <c r="AQ25" s="68">
        <v>9</v>
      </c>
      <c r="AR25" s="68">
        <v>15</v>
      </c>
      <c r="AS25" s="58">
        <v>15</v>
      </c>
      <c r="AT25" s="69">
        <v>66</v>
      </c>
      <c r="AU25" s="70">
        <v>6</v>
      </c>
      <c r="AV25" s="70"/>
      <c r="AW25" s="70">
        <v>0</v>
      </c>
      <c r="AX25" s="70">
        <v>0</v>
      </c>
      <c r="AY25" s="71">
        <v>10.728215224068249</v>
      </c>
      <c r="AZ25" s="71">
        <v>14.199108384796213</v>
      </c>
      <c r="BA25" s="71">
        <v>15.448629922658281</v>
      </c>
      <c r="BB25" s="71">
        <v>38.621574806645704</v>
      </c>
      <c r="BC25" s="71">
        <v>46.153846153846153</v>
      </c>
      <c r="BD25" s="72">
        <v>0</v>
      </c>
      <c r="BE25" s="73">
        <v>9.0909090909090917</v>
      </c>
    </row>
    <row r="26" spans="1:59" s="74" customFormat="1" ht="30" customHeight="1" x14ac:dyDescent="0.3">
      <c r="A26" s="18">
        <v>20</v>
      </c>
      <c r="B26" s="64" t="s">
        <v>69</v>
      </c>
      <c r="C26" s="65">
        <v>335511.5180608221</v>
      </c>
      <c r="D26" s="66">
        <v>5</v>
      </c>
      <c r="E26" s="66">
        <v>0</v>
      </c>
      <c r="F26" s="66">
        <v>0</v>
      </c>
      <c r="G26" s="66">
        <v>0</v>
      </c>
      <c r="H26" s="66">
        <v>0</v>
      </c>
      <c r="I26" s="66">
        <v>0</v>
      </c>
      <c r="J26" s="67">
        <v>5</v>
      </c>
      <c r="K26" s="66">
        <v>4</v>
      </c>
      <c r="L26" s="66">
        <v>0</v>
      </c>
      <c r="M26" s="66">
        <v>0</v>
      </c>
      <c r="N26" s="66">
        <v>0</v>
      </c>
      <c r="O26" s="66">
        <v>0</v>
      </c>
      <c r="P26" s="66">
        <v>0</v>
      </c>
      <c r="Q26" s="67">
        <v>4</v>
      </c>
      <c r="R26" s="66">
        <v>2</v>
      </c>
      <c r="S26" s="66">
        <v>0</v>
      </c>
      <c r="T26" s="66">
        <v>0</v>
      </c>
      <c r="U26" s="66">
        <v>0</v>
      </c>
      <c r="V26" s="66">
        <v>0</v>
      </c>
      <c r="W26" s="66">
        <v>0</v>
      </c>
      <c r="X26" s="55">
        <v>2</v>
      </c>
      <c r="Y26" s="56">
        <v>11</v>
      </c>
      <c r="Z26" s="54">
        <v>0</v>
      </c>
      <c r="AA26" s="54">
        <v>0</v>
      </c>
      <c r="AB26" s="54">
        <v>0</v>
      </c>
      <c r="AC26" s="54">
        <v>0</v>
      </c>
      <c r="AD26" s="54">
        <v>1</v>
      </c>
      <c r="AE26" s="54">
        <v>0</v>
      </c>
      <c r="AF26" s="54">
        <v>0</v>
      </c>
      <c r="AG26" s="54">
        <v>2</v>
      </c>
      <c r="AH26" s="54">
        <v>2</v>
      </c>
      <c r="AI26" s="54">
        <v>0</v>
      </c>
      <c r="AJ26" s="54">
        <v>0</v>
      </c>
      <c r="AK26" s="54">
        <v>1</v>
      </c>
      <c r="AL26" s="54">
        <v>3</v>
      </c>
      <c r="AM26" s="54">
        <v>0</v>
      </c>
      <c r="AN26" s="54">
        <v>2</v>
      </c>
      <c r="AO26" s="54">
        <v>0</v>
      </c>
      <c r="AP26" s="68">
        <v>8</v>
      </c>
      <c r="AQ26" s="68">
        <v>3</v>
      </c>
      <c r="AR26" s="68">
        <v>11</v>
      </c>
      <c r="AS26" s="58">
        <v>11</v>
      </c>
      <c r="AT26" s="69">
        <v>88</v>
      </c>
      <c r="AU26" s="70">
        <v>5</v>
      </c>
      <c r="AV26" s="70"/>
      <c r="AW26" s="70">
        <v>0</v>
      </c>
      <c r="AX26" s="70">
        <v>0</v>
      </c>
      <c r="AY26" s="71">
        <v>4.1396161208304889</v>
      </c>
      <c r="AZ26" s="71">
        <v>4.8214352466143344</v>
      </c>
      <c r="BA26" s="71">
        <v>5.9610472139959043</v>
      </c>
      <c r="BB26" s="71">
        <v>13.114303870790989</v>
      </c>
      <c r="BC26" s="71">
        <v>55.555555555555557</v>
      </c>
      <c r="BD26" s="72">
        <v>0</v>
      </c>
      <c r="BE26" s="73">
        <v>5.6818181818181817</v>
      </c>
    </row>
    <row r="27" spans="1:59" s="74" customFormat="1" ht="30" customHeight="1" x14ac:dyDescent="0.3">
      <c r="A27" s="18">
        <v>21</v>
      </c>
      <c r="B27" s="64" t="s">
        <v>70</v>
      </c>
      <c r="C27" s="65">
        <v>583555.05281395931</v>
      </c>
      <c r="D27" s="66">
        <v>27</v>
      </c>
      <c r="E27" s="66">
        <v>0</v>
      </c>
      <c r="F27" s="66">
        <v>0</v>
      </c>
      <c r="G27" s="66">
        <v>0</v>
      </c>
      <c r="H27" s="66">
        <v>0</v>
      </c>
      <c r="I27" s="66">
        <v>0</v>
      </c>
      <c r="J27" s="67">
        <v>27</v>
      </c>
      <c r="K27" s="66">
        <v>22</v>
      </c>
      <c r="L27" s="66">
        <v>0</v>
      </c>
      <c r="M27" s="66">
        <v>0</v>
      </c>
      <c r="N27" s="66">
        <v>0</v>
      </c>
      <c r="O27" s="66">
        <v>0</v>
      </c>
      <c r="P27" s="66">
        <v>0</v>
      </c>
      <c r="Q27" s="67">
        <v>22</v>
      </c>
      <c r="R27" s="66">
        <v>26</v>
      </c>
      <c r="S27" s="66">
        <v>0</v>
      </c>
      <c r="T27" s="66">
        <v>0</v>
      </c>
      <c r="U27" s="66">
        <v>0</v>
      </c>
      <c r="V27" s="66">
        <v>0</v>
      </c>
      <c r="W27" s="66">
        <v>0</v>
      </c>
      <c r="X27" s="55">
        <v>26</v>
      </c>
      <c r="Y27" s="56">
        <v>75</v>
      </c>
      <c r="Z27" s="54">
        <v>0</v>
      </c>
      <c r="AA27" s="54">
        <v>2</v>
      </c>
      <c r="AB27" s="54">
        <v>4</v>
      </c>
      <c r="AC27" s="54">
        <v>0</v>
      </c>
      <c r="AD27" s="54">
        <v>0</v>
      </c>
      <c r="AE27" s="54">
        <v>4</v>
      </c>
      <c r="AF27" s="54">
        <v>9</v>
      </c>
      <c r="AG27" s="54">
        <v>1</v>
      </c>
      <c r="AH27" s="54">
        <v>2</v>
      </c>
      <c r="AI27" s="54">
        <v>3</v>
      </c>
      <c r="AJ27" s="54">
        <v>4</v>
      </c>
      <c r="AK27" s="54">
        <v>7</v>
      </c>
      <c r="AL27" s="54">
        <v>11</v>
      </c>
      <c r="AM27" s="54">
        <v>11</v>
      </c>
      <c r="AN27" s="54">
        <v>8</v>
      </c>
      <c r="AO27" s="54">
        <v>9</v>
      </c>
      <c r="AP27" s="68">
        <v>38</v>
      </c>
      <c r="AQ27" s="68">
        <v>37</v>
      </c>
      <c r="AR27" s="68">
        <v>75</v>
      </c>
      <c r="AS27" s="58">
        <v>75</v>
      </c>
      <c r="AT27" s="69">
        <v>318</v>
      </c>
      <c r="AU27" s="70">
        <v>27</v>
      </c>
      <c r="AV27" s="70"/>
      <c r="AW27" s="70">
        <v>12</v>
      </c>
      <c r="AX27" s="70">
        <v>1</v>
      </c>
      <c r="AY27" s="71">
        <v>12.852257835544853</v>
      </c>
      <c r="AZ27" s="71">
        <v>18.900379169918903</v>
      </c>
      <c r="BA27" s="71">
        <v>18.507251283184591</v>
      </c>
      <c r="BB27" s="71">
        <v>51.409031342179418</v>
      </c>
      <c r="BC27" s="71">
        <v>55.102040816326522</v>
      </c>
      <c r="BD27" s="72">
        <v>0</v>
      </c>
      <c r="BE27" s="73">
        <v>8.4905660377358494</v>
      </c>
    </row>
    <row r="28" spans="1:59" s="74" customFormat="1" ht="30" customHeight="1" x14ac:dyDescent="0.3">
      <c r="A28" s="18">
        <v>22</v>
      </c>
      <c r="B28" s="64" t="s">
        <v>71</v>
      </c>
      <c r="C28" s="65">
        <v>292430.27255106694</v>
      </c>
      <c r="D28" s="66">
        <v>14</v>
      </c>
      <c r="E28" s="66">
        <v>0</v>
      </c>
      <c r="F28" s="66">
        <v>0</v>
      </c>
      <c r="G28" s="66">
        <v>0</v>
      </c>
      <c r="H28" s="66">
        <v>0</v>
      </c>
      <c r="I28" s="66">
        <v>0</v>
      </c>
      <c r="J28" s="67">
        <v>14</v>
      </c>
      <c r="K28" s="66">
        <v>8</v>
      </c>
      <c r="L28" s="66">
        <v>0</v>
      </c>
      <c r="M28" s="66">
        <v>0</v>
      </c>
      <c r="N28" s="66">
        <v>0</v>
      </c>
      <c r="O28" s="66">
        <v>0</v>
      </c>
      <c r="P28" s="66">
        <v>0</v>
      </c>
      <c r="Q28" s="67">
        <v>8</v>
      </c>
      <c r="R28" s="66">
        <v>3</v>
      </c>
      <c r="S28" s="66">
        <v>0</v>
      </c>
      <c r="T28" s="66">
        <v>0</v>
      </c>
      <c r="U28" s="66">
        <v>0</v>
      </c>
      <c r="V28" s="66">
        <v>0</v>
      </c>
      <c r="W28" s="66">
        <v>0</v>
      </c>
      <c r="X28" s="55">
        <v>3</v>
      </c>
      <c r="Y28" s="56">
        <v>25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1</v>
      </c>
      <c r="AF28" s="54">
        <v>3</v>
      </c>
      <c r="AG28" s="54">
        <v>4</v>
      </c>
      <c r="AH28" s="54">
        <v>2</v>
      </c>
      <c r="AI28" s="54">
        <v>2</v>
      </c>
      <c r="AJ28" s="54">
        <v>0</v>
      </c>
      <c r="AK28" s="54">
        <v>3</v>
      </c>
      <c r="AL28" s="54">
        <v>2</v>
      </c>
      <c r="AM28" s="54">
        <v>4</v>
      </c>
      <c r="AN28" s="54">
        <v>3</v>
      </c>
      <c r="AO28" s="54">
        <v>1</v>
      </c>
      <c r="AP28" s="68">
        <v>10</v>
      </c>
      <c r="AQ28" s="68">
        <v>15</v>
      </c>
      <c r="AR28" s="68">
        <v>25</v>
      </c>
      <c r="AS28" s="58">
        <v>25</v>
      </c>
      <c r="AT28" s="69">
        <v>89</v>
      </c>
      <c r="AU28" s="70">
        <v>14</v>
      </c>
      <c r="AV28" s="70"/>
      <c r="AW28" s="70">
        <v>10</v>
      </c>
      <c r="AX28" s="70">
        <v>0</v>
      </c>
      <c r="AY28" s="71">
        <v>13.298516788167936</v>
      </c>
      <c r="AZ28" s="71">
        <v>12.572127215704981</v>
      </c>
      <c r="BA28" s="71">
        <v>19.149864174961827</v>
      </c>
      <c r="BB28" s="71">
        <v>34.196186026717548</v>
      </c>
      <c r="BC28" s="71">
        <v>63.636363636363633</v>
      </c>
      <c r="BD28" s="72">
        <v>0</v>
      </c>
      <c r="BE28" s="73">
        <v>15.730337078651685</v>
      </c>
    </row>
    <row r="29" spans="1:59" s="74" customFormat="1" ht="30" customHeight="1" x14ac:dyDescent="0.3">
      <c r="A29" s="18">
        <v>23</v>
      </c>
      <c r="B29" s="64" t="s">
        <v>72</v>
      </c>
      <c r="C29" s="65">
        <v>590082.51425483136</v>
      </c>
      <c r="D29" s="66">
        <v>45</v>
      </c>
      <c r="E29" s="66">
        <v>2</v>
      </c>
      <c r="F29" s="66">
        <v>0</v>
      </c>
      <c r="G29" s="66">
        <v>0</v>
      </c>
      <c r="H29" s="66">
        <v>0</v>
      </c>
      <c r="I29" s="66">
        <v>0</v>
      </c>
      <c r="J29" s="67">
        <v>47</v>
      </c>
      <c r="K29" s="66">
        <v>35</v>
      </c>
      <c r="L29" s="66">
        <v>0</v>
      </c>
      <c r="M29" s="66">
        <v>0</v>
      </c>
      <c r="N29" s="66">
        <v>0</v>
      </c>
      <c r="O29" s="66">
        <v>0</v>
      </c>
      <c r="P29" s="66">
        <v>0</v>
      </c>
      <c r="Q29" s="67">
        <v>35</v>
      </c>
      <c r="R29" s="66">
        <v>9</v>
      </c>
      <c r="S29" s="66">
        <v>0</v>
      </c>
      <c r="T29" s="66">
        <v>0</v>
      </c>
      <c r="U29" s="66">
        <v>0</v>
      </c>
      <c r="V29" s="66">
        <v>0</v>
      </c>
      <c r="W29" s="66">
        <v>0</v>
      </c>
      <c r="X29" s="55">
        <v>9</v>
      </c>
      <c r="Y29" s="56">
        <v>91</v>
      </c>
      <c r="Z29" s="54">
        <v>2</v>
      </c>
      <c r="AA29" s="54">
        <v>1</v>
      </c>
      <c r="AB29" s="54">
        <v>6</v>
      </c>
      <c r="AC29" s="54">
        <v>3</v>
      </c>
      <c r="AD29" s="54">
        <v>9</v>
      </c>
      <c r="AE29" s="54">
        <v>9</v>
      </c>
      <c r="AF29" s="54">
        <v>4</v>
      </c>
      <c r="AG29" s="54">
        <v>8</v>
      </c>
      <c r="AH29" s="54">
        <v>4</v>
      </c>
      <c r="AI29" s="54">
        <v>7</v>
      </c>
      <c r="AJ29" s="54">
        <v>6</v>
      </c>
      <c r="AK29" s="54">
        <v>6</v>
      </c>
      <c r="AL29" s="54">
        <v>7</v>
      </c>
      <c r="AM29" s="54">
        <v>10</v>
      </c>
      <c r="AN29" s="54">
        <v>5</v>
      </c>
      <c r="AO29" s="54">
        <v>4</v>
      </c>
      <c r="AP29" s="68">
        <v>43</v>
      </c>
      <c r="AQ29" s="68">
        <v>48</v>
      </c>
      <c r="AR29" s="68">
        <v>91</v>
      </c>
      <c r="AS29" s="58">
        <v>91</v>
      </c>
      <c r="AT29" s="69">
        <v>546</v>
      </c>
      <c r="AU29" s="70">
        <v>49</v>
      </c>
      <c r="AV29" s="70"/>
      <c r="AW29" s="70">
        <v>15</v>
      </c>
      <c r="AX29" s="70">
        <v>10</v>
      </c>
      <c r="AY29" s="71">
        <v>22.124965983854626</v>
      </c>
      <c r="AZ29" s="71">
        <v>22.678782403976143</v>
      </c>
      <c r="BA29" s="71">
        <v>31.859951016750657</v>
      </c>
      <c r="BB29" s="71">
        <v>61.686288138815108</v>
      </c>
      <c r="BC29" s="71">
        <v>57.317073170731703</v>
      </c>
      <c r="BD29" s="72">
        <v>2.197802197802198</v>
      </c>
      <c r="BE29" s="73">
        <v>8.9743589743589745</v>
      </c>
    </row>
    <row r="30" spans="1:59" s="74" customFormat="1" ht="30" customHeight="1" x14ac:dyDescent="0.3">
      <c r="A30" s="18">
        <v>24</v>
      </c>
      <c r="B30" s="64" t="s">
        <v>73</v>
      </c>
      <c r="C30" s="65">
        <v>522196.91526976228</v>
      </c>
      <c r="D30" s="66">
        <v>48</v>
      </c>
      <c r="E30" s="66">
        <v>2</v>
      </c>
      <c r="F30" s="66">
        <v>0</v>
      </c>
      <c r="G30" s="66">
        <v>0</v>
      </c>
      <c r="H30" s="66">
        <v>0</v>
      </c>
      <c r="I30" s="66">
        <v>0</v>
      </c>
      <c r="J30" s="67">
        <v>50</v>
      </c>
      <c r="K30" s="66">
        <v>83</v>
      </c>
      <c r="L30" s="66">
        <v>0</v>
      </c>
      <c r="M30" s="66">
        <v>0</v>
      </c>
      <c r="N30" s="66">
        <v>0</v>
      </c>
      <c r="O30" s="66">
        <v>0</v>
      </c>
      <c r="P30" s="66">
        <v>0</v>
      </c>
      <c r="Q30" s="67">
        <v>83</v>
      </c>
      <c r="R30" s="66">
        <v>30</v>
      </c>
      <c r="S30" s="66">
        <v>0</v>
      </c>
      <c r="T30" s="66">
        <v>0</v>
      </c>
      <c r="U30" s="66">
        <v>0</v>
      </c>
      <c r="V30" s="66">
        <v>0</v>
      </c>
      <c r="W30" s="66">
        <v>0</v>
      </c>
      <c r="X30" s="55">
        <v>30</v>
      </c>
      <c r="Y30" s="56">
        <v>163</v>
      </c>
      <c r="Z30" s="54">
        <v>21</v>
      </c>
      <c r="AA30" s="54">
        <v>19</v>
      </c>
      <c r="AB30" s="54">
        <v>6</v>
      </c>
      <c r="AC30" s="54">
        <v>9</v>
      </c>
      <c r="AD30" s="54">
        <v>18</v>
      </c>
      <c r="AE30" s="54">
        <v>27</v>
      </c>
      <c r="AF30" s="54">
        <v>6</v>
      </c>
      <c r="AG30" s="54">
        <v>12</v>
      </c>
      <c r="AH30" s="54">
        <v>2</v>
      </c>
      <c r="AI30" s="54">
        <v>6</v>
      </c>
      <c r="AJ30" s="54">
        <v>5</v>
      </c>
      <c r="AK30" s="54">
        <v>7</v>
      </c>
      <c r="AL30" s="54">
        <v>1</v>
      </c>
      <c r="AM30" s="54">
        <v>6</v>
      </c>
      <c r="AN30" s="54">
        <v>10</v>
      </c>
      <c r="AO30" s="54">
        <v>8</v>
      </c>
      <c r="AP30" s="68">
        <v>69</v>
      </c>
      <c r="AQ30" s="68">
        <v>94</v>
      </c>
      <c r="AR30" s="68">
        <v>163</v>
      </c>
      <c r="AS30" s="58">
        <v>163</v>
      </c>
      <c r="AT30" s="69">
        <v>193</v>
      </c>
      <c r="AU30" s="70">
        <v>50</v>
      </c>
      <c r="AV30" s="70"/>
      <c r="AW30" s="70">
        <v>0</v>
      </c>
      <c r="AX30" s="70">
        <v>0</v>
      </c>
      <c r="AY30" s="71">
        <v>26.597033576335878</v>
      </c>
      <c r="AZ30" s="71">
        <v>45.903350889982036</v>
      </c>
      <c r="BA30" s="71">
        <v>38.299728349923669</v>
      </c>
      <c r="BB30" s="71">
        <v>124.85711442075113</v>
      </c>
      <c r="BC30" s="71">
        <v>37.593984962406012</v>
      </c>
      <c r="BD30" s="72">
        <v>1.2269938650306749</v>
      </c>
      <c r="BE30" s="73">
        <v>25.906735751295333</v>
      </c>
    </row>
    <row r="31" spans="1:59" s="74" customFormat="1" ht="30" customHeight="1" x14ac:dyDescent="0.3">
      <c r="A31" s="18">
        <v>25</v>
      </c>
      <c r="B31" s="64" t="s">
        <v>74</v>
      </c>
      <c r="C31" s="65">
        <v>272847.88822845079</v>
      </c>
      <c r="D31" s="66">
        <v>38</v>
      </c>
      <c r="E31" s="66">
        <v>1</v>
      </c>
      <c r="F31" s="66">
        <v>0</v>
      </c>
      <c r="G31" s="66">
        <v>0</v>
      </c>
      <c r="H31" s="66">
        <v>0</v>
      </c>
      <c r="I31" s="66">
        <v>0</v>
      </c>
      <c r="J31" s="67">
        <v>39</v>
      </c>
      <c r="K31" s="66">
        <v>18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67">
        <v>18</v>
      </c>
      <c r="R31" s="66">
        <v>18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55">
        <v>18</v>
      </c>
      <c r="Y31" s="56">
        <v>75</v>
      </c>
      <c r="Z31" s="54">
        <v>1</v>
      </c>
      <c r="AA31" s="54">
        <v>0</v>
      </c>
      <c r="AB31" s="54">
        <v>0</v>
      </c>
      <c r="AC31" s="54">
        <v>0</v>
      </c>
      <c r="AD31" s="54">
        <v>3</v>
      </c>
      <c r="AE31" s="54">
        <v>3</v>
      </c>
      <c r="AF31" s="54">
        <v>7</v>
      </c>
      <c r="AG31" s="54">
        <v>9</v>
      </c>
      <c r="AH31" s="54">
        <v>1</v>
      </c>
      <c r="AI31" s="54">
        <v>11</v>
      </c>
      <c r="AJ31" s="54">
        <v>5</v>
      </c>
      <c r="AK31" s="54">
        <v>8</v>
      </c>
      <c r="AL31" s="54">
        <v>4</v>
      </c>
      <c r="AM31" s="54">
        <v>5</v>
      </c>
      <c r="AN31" s="54">
        <v>6</v>
      </c>
      <c r="AO31" s="54">
        <v>12</v>
      </c>
      <c r="AP31" s="68">
        <v>27</v>
      </c>
      <c r="AQ31" s="68">
        <v>48</v>
      </c>
      <c r="AR31" s="68">
        <v>75</v>
      </c>
      <c r="AS31" s="58">
        <v>75</v>
      </c>
      <c r="AT31" s="69">
        <v>217</v>
      </c>
      <c r="AU31" s="70">
        <v>38</v>
      </c>
      <c r="AV31" s="70"/>
      <c r="AW31" s="70">
        <v>1</v>
      </c>
      <c r="AX31" s="70">
        <v>0</v>
      </c>
      <c r="AY31" s="71">
        <v>39.704662563716717</v>
      </c>
      <c r="AZ31" s="71">
        <v>40.423298990209325</v>
      </c>
      <c r="BA31" s="71">
        <v>57.17471409175208</v>
      </c>
      <c r="BB31" s="71">
        <v>109.95137325336937</v>
      </c>
      <c r="BC31" s="71">
        <v>68.421052631578945</v>
      </c>
      <c r="BD31" s="72">
        <v>1.3333333333333335</v>
      </c>
      <c r="BE31" s="73">
        <v>17.511520737327189</v>
      </c>
    </row>
    <row r="32" spans="1:59" s="74" customFormat="1" ht="30" customHeight="1" x14ac:dyDescent="0.3">
      <c r="A32" s="18">
        <v>26</v>
      </c>
      <c r="B32" s="64" t="s">
        <v>75</v>
      </c>
      <c r="C32" s="65">
        <v>140993.16712283582</v>
      </c>
      <c r="D32" s="66">
        <v>8</v>
      </c>
      <c r="E32" s="66">
        <v>0</v>
      </c>
      <c r="F32" s="66">
        <v>0</v>
      </c>
      <c r="G32" s="66">
        <v>0</v>
      </c>
      <c r="H32" s="66">
        <v>0</v>
      </c>
      <c r="I32" s="66">
        <v>0</v>
      </c>
      <c r="J32" s="67">
        <v>8</v>
      </c>
      <c r="K32" s="66">
        <v>3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67">
        <v>3</v>
      </c>
      <c r="R32" s="66">
        <v>4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55">
        <v>4</v>
      </c>
      <c r="Y32" s="56">
        <v>15</v>
      </c>
      <c r="Z32" s="54">
        <v>0</v>
      </c>
      <c r="AA32" s="54">
        <v>2</v>
      </c>
      <c r="AB32" s="54">
        <v>0</v>
      </c>
      <c r="AC32" s="54">
        <v>1</v>
      </c>
      <c r="AD32" s="54">
        <v>0</v>
      </c>
      <c r="AE32" s="54">
        <v>3</v>
      </c>
      <c r="AF32" s="54">
        <v>1</v>
      </c>
      <c r="AG32" s="54">
        <v>1</v>
      </c>
      <c r="AH32" s="54">
        <v>0</v>
      </c>
      <c r="AI32" s="54">
        <v>1</v>
      </c>
      <c r="AJ32" s="54">
        <v>1</v>
      </c>
      <c r="AK32" s="54">
        <v>2</v>
      </c>
      <c r="AL32" s="54">
        <v>2</v>
      </c>
      <c r="AM32" s="54">
        <v>0</v>
      </c>
      <c r="AN32" s="54">
        <v>1</v>
      </c>
      <c r="AO32" s="54">
        <v>0</v>
      </c>
      <c r="AP32" s="68">
        <v>5</v>
      </c>
      <c r="AQ32" s="68">
        <v>10</v>
      </c>
      <c r="AR32" s="68">
        <v>15</v>
      </c>
      <c r="AS32" s="58">
        <v>15</v>
      </c>
      <c r="AT32" s="69">
        <v>80</v>
      </c>
      <c r="AU32" s="70">
        <v>8</v>
      </c>
      <c r="AV32" s="70"/>
      <c r="AW32" s="70">
        <v>0</v>
      </c>
      <c r="AX32" s="70">
        <v>0</v>
      </c>
      <c r="AY32" s="71">
        <v>15.761205082273111</v>
      </c>
      <c r="AZ32" s="71">
        <v>15.64531386843287</v>
      </c>
      <c r="BA32" s="71">
        <v>22.696135318473281</v>
      </c>
      <c r="BB32" s="71">
        <v>42.555253722137401</v>
      </c>
      <c r="BC32" s="71">
        <v>72.727272727272734</v>
      </c>
      <c r="BD32" s="72">
        <v>0</v>
      </c>
      <c r="BE32" s="73">
        <v>10</v>
      </c>
    </row>
    <row r="33" spans="1:58" s="74" customFormat="1" ht="30" customHeight="1" x14ac:dyDescent="0.3">
      <c r="A33" s="18">
        <v>27</v>
      </c>
      <c r="B33" s="64" t="s">
        <v>76</v>
      </c>
      <c r="C33" s="65">
        <v>441256.39340294909</v>
      </c>
      <c r="D33" s="66">
        <v>91</v>
      </c>
      <c r="E33" s="66">
        <v>2</v>
      </c>
      <c r="F33" s="66">
        <v>0</v>
      </c>
      <c r="G33" s="66">
        <v>1</v>
      </c>
      <c r="H33" s="66">
        <v>2</v>
      </c>
      <c r="I33" s="66">
        <v>1</v>
      </c>
      <c r="J33" s="67">
        <v>97</v>
      </c>
      <c r="K33" s="66">
        <v>26</v>
      </c>
      <c r="L33" s="66">
        <v>1</v>
      </c>
      <c r="M33" s="66">
        <v>0</v>
      </c>
      <c r="N33" s="66">
        <v>0</v>
      </c>
      <c r="O33" s="66">
        <v>1</v>
      </c>
      <c r="P33" s="66">
        <v>0</v>
      </c>
      <c r="Q33" s="67">
        <v>28</v>
      </c>
      <c r="R33" s="66">
        <v>11</v>
      </c>
      <c r="S33" s="66">
        <v>0</v>
      </c>
      <c r="T33" s="66">
        <v>0</v>
      </c>
      <c r="U33" s="66">
        <v>0</v>
      </c>
      <c r="V33" s="66">
        <v>0</v>
      </c>
      <c r="W33" s="66">
        <v>0</v>
      </c>
      <c r="X33" s="55">
        <v>11</v>
      </c>
      <c r="Y33" s="56">
        <v>136</v>
      </c>
      <c r="Z33" s="54">
        <v>1</v>
      </c>
      <c r="AA33" s="54">
        <v>0</v>
      </c>
      <c r="AB33" s="54">
        <v>1</v>
      </c>
      <c r="AC33" s="54">
        <v>3</v>
      </c>
      <c r="AD33" s="54">
        <v>7</v>
      </c>
      <c r="AE33" s="54">
        <v>15</v>
      </c>
      <c r="AF33" s="54">
        <v>17</v>
      </c>
      <c r="AG33" s="54">
        <v>10</v>
      </c>
      <c r="AH33" s="54">
        <v>12</v>
      </c>
      <c r="AI33" s="54">
        <v>10</v>
      </c>
      <c r="AJ33" s="54">
        <v>13</v>
      </c>
      <c r="AK33" s="54">
        <v>9</v>
      </c>
      <c r="AL33" s="54">
        <v>16</v>
      </c>
      <c r="AM33" s="54">
        <v>7</v>
      </c>
      <c r="AN33" s="54">
        <v>3</v>
      </c>
      <c r="AO33" s="54">
        <v>7</v>
      </c>
      <c r="AP33" s="68">
        <v>70</v>
      </c>
      <c r="AQ33" s="68">
        <v>61</v>
      </c>
      <c r="AR33" s="68">
        <v>131</v>
      </c>
      <c r="AS33" s="58">
        <v>131</v>
      </c>
      <c r="AT33" s="69">
        <v>746</v>
      </c>
      <c r="AU33" s="70">
        <v>93</v>
      </c>
      <c r="AV33" s="70"/>
      <c r="AW33" s="70">
        <v>78</v>
      </c>
      <c r="AX33" s="70">
        <v>3</v>
      </c>
      <c r="AY33" s="71">
        <v>58.544949647319214</v>
      </c>
      <c r="AZ33" s="71">
        <v>43.658757516881309</v>
      </c>
      <c r="BA33" s="71">
        <v>84.304727492139676</v>
      </c>
      <c r="BB33" s="71">
        <v>118.75182044591716</v>
      </c>
      <c r="BC33" s="71">
        <v>74.400000000000006</v>
      </c>
      <c r="BD33" s="72">
        <v>5.8823529411764701</v>
      </c>
      <c r="BE33" s="73">
        <v>12.466487935656836</v>
      </c>
    </row>
    <row r="34" spans="1:58" s="74" customFormat="1" ht="30" customHeight="1" x14ac:dyDescent="0.3">
      <c r="A34" s="18">
        <v>28</v>
      </c>
      <c r="B34" s="64" t="s">
        <v>77</v>
      </c>
      <c r="C34" s="65">
        <v>420368.51679215865</v>
      </c>
      <c r="D34" s="66">
        <v>56</v>
      </c>
      <c r="E34" s="66">
        <v>6</v>
      </c>
      <c r="F34" s="66">
        <v>0</v>
      </c>
      <c r="G34" s="66">
        <v>0</v>
      </c>
      <c r="H34" s="66">
        <v>0</v>
      </c>
      <c r="I34" s="66">
        <v>0</v>
      </c>
      <c r="J34" s="67">
        <v>62</v>
      </c>
      <c r="K34" s="66">
        <v>18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67">
        <v>18</v>
      </c>
      <c r="R34" s="66">
        <v>26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55">
        <v>26</v>
      </c>
      <c r="Y34" s="56">
        <v>106</v>
      </c>
      <c r="Z34" s="54">
        <v>2</v>
      </c>
      <c r="AA34" s="54">
        <v>0</v>
      </c>
      <c r="AB34" s="54">
        <v>0</v>
      </c>
      <c r="AC34" s="54">
        <v>5</v>
      </c>
      <c r="AD34" s="54">
        <v>6</v>
      </c>
      <c r="AE34" s="54">
        <v>7</v>
      </c>
      <c r="AF34" s="54">
        <v>9</v>
      </c>
      <c r="AG34" s="54">
        <v>16</v>
      </c>
      <c r="AH34" s="54">
        <v>8</v>
      </c>
      <c r="AI34" s="54">
        <v>11</v>
      </c>
      <c r="AJ34" s="54">
        <v>7</v>
      </c>
      <c r="AK34" s="54">
        <v>5</v>
      </c>
      <c r="AL34" s="54">
        <v>7</v>
      </c>
      <c r="AM34" s="54">
        <v>7</v>
      </c>
      <c r="AN34" s="54">
        <v>8</v>
      </c>
      <c r="AO34" s="54">
        <v>8</v>
      </c>
      <c r="AP34" s="68">
        <v>47</v>
      </c>
      <c r="AQ34" s="68">
        <v>59</v>
      </c>
      <c r="AR34" s="68">
        <v>106</v>
      </c>
      <c r="AS34" s="58">
        <v>106</v>
      </c>
      <c r="AT34" s="69">
        <v>710</v>
      </c>
      <c r="AU34" s="70">
        <v>67</v>
      </c>
      <c r="AV34" s="70"/>
      <c r="AW34" s="70">
        <v>14</v>
      </c>
      <c r="AX34" s="70">
        <v>3</v>
      </c>
      <c r="AY34" s="71">
        <v>40.969343645536007</v>
      </c>
      <c r="AZ34" s="71">
        <v>37.082309144061995</v>
      </c>
      <c r="BA34" s="71">
        <v>58.995854849571849</v>
      </c>
      <c r="BB34" s="71">
        <v>100.86388087184865</v>
      </c>
      <c r="BC34" s="71">
        <v>77.5</v>
      </c>
      <c r="BD34" s="72">
        <v>5.6603773584905666</v>
      </c>
      <c r="BE34" s="73">
        <v>9.4366197183098599</v>
      </c>
    </row>
    <row r="35" spans="1:58" s="74" customFormat="1" ht="30" customHeight="1" x14ac:dyDescent="0.3">
      <c r="A35" s="18">
        <v>29</v>
      </c>
      <c r="B35" s="64" t="s">
        <v>78</v>
      </c>
      <c r="C35" s="65">
        <v>232377.62729504416</v>
      </c>
      <c r="D35" s="66">
        <v>13</v>
      </c>
      <c r="E35" s="66">
        <v>1</v>
      </c>
      <c r="F35" s="66">
        <v>0</v>
      </c>
      <c r="G35" s="66">
        <v>0</v>
      </c>
      <c r="H35" s="66">
        <v>0</v>
      </c>
      <c r="I35" s="66">
        <v>0</v>
      </c>
      <c r="J35" s="67">
        <v>14</v>
      </c>
      <c r="K35" s="66">
        <v>8</v>
      </c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67">
        <v>8</v>
      </c>
      <c r="R35" s="66">
        <v>0</v>
      </c>
      <c r="S35" s="66">
        <v>0</v>
      </c>
      <c r="T35" s="66">
        <v>0</v>
      </c>
      <c r="U35" s="66">
        <v>0</v>
      </c>
      <c r="V35" s="66">
        <v>0</v>
      </c>
      <c r="W35" s="66">
        <v>0</v>
      </c>
      <c r="X35" s="55">
        <v>0</v>
      </c>
      <c r="Y35" s="56">
        <v>22</v>
      </c>
      <c r="Z35" s="54">
        <v>0</v>
      </c>
      <c r="AA35" s="54">
        <v>0</v>
      </c>
      <c r="AB35" s="54">
        <v>1</v>
      </c>
      <c r="AC35" s="54">
        <v>1</v>
      </c>
      <c r="AD35" s="54">
        <v>1</v>
      </c>
      <c r="AE35" s="54">
        <v>1</v>
      </c>
      <c r="AF35" s="54">
        <v>1</v>
      </c>
      <c r="AG35" s="54">
        <v>6</v>
      </c>
      <c r="AH35" s="54">
        <v>2</v>
      </c>
      <c r="AI35" s="54">
        <v>3</v>
      </c>
      <c r="AJ35" s="54">
        <v>1</v>
      </c>
      <c r="AK35" s="54">
        <v>3</v>
      </c>
      <c r="AL35" s="54">
        <v>0</v>
      </c>
      <c r="AM35" s="54">
        <v>1</v>
      </c>
      <c r="AN35" s="54">
        <v>1</v>
      </c>
      <c r="AO35" s="54">
        <v>0</v>
      </c>
      <c r="AP35" s="68">
        <v>7</v>
      </c>
      <c r="AQ35" s="68">
        <v>15</v>
      </c>
      <c r="AR35" s="68">
        <v>22</v>
      </c>
      <c r="AS35" s="58">
        <v>22</v>
      </c>
      <c r="AT35" s="69">
        <v>222</v>
      </c>
      <c r="AU35" s="70">
        <v>15</v>
      </c>
      <c r="AV35" s="70"/>
      <c r="AW35" s="70">
        <v>0</v>
      </c>
      <c r="AX35" s="70">
        <v>0</v>
      </c>
      <c r="AY35" s="71">
        <v>16.735212137919209</v>
      </c>
      <c r="AZ35" s="71">
        <v>13.922571442470602</v>
      </c>
      <c r="BA35" s="71">
        <v>24.098705478603659</v>
      </c>
      <c r="BB35" s="71">
        <v>37.869394323520041</v>
      </c>
      <c r="BC35" s="71">
        <v>63.636363636363633</v>
      </c>
      <c r="BD35" s="72">
        <v>4.5454545454545459</v>
      </c>
      <c r="BE35" s="73">
        <v>6.756756756756757</v>
      </c>
    </row>
    <row r="36" spans="1:58" s="74" customFormat="1" ht="30" customHeight="1" x14ac:dyDescent="0.3">
      <c r="A36" s="18">
        <v>30</v>
      </c>
      <c r="B36" s="64" t="s">
        <v>79</v>
      </c>
      <c r="C36" s="65">
        <v>189296.3817852888</v>
      </c>
      <c r="D36" s="66">
        <v>5</v>
      </c>
      <c r="E36" s="66">
        <v>0</v>
      </c>
      <c r="F36" s="66">
        <v>0</v>
      </c>
      <c r="G36" s="66">
        <v>0</v>
      </c>
      <c r="H36" s="66">
        <v>0</v>
      </c>
      <c r="I36" s="66">
        <v>0</v>
      </c>
      <c r="J36" s="67">
        <v>5</v>
      </c>
      <c r="K36" s="66">
        <v>0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  <c r="Q36" s="67">
        <v>0</v>
      </c>
      <c r="R36" s="66">
        <v>1</v>
      </c>
      <c r="S36" s="66">
        <v>0</v>
      </c>
      <c r="T36" s="66">
        <v>0</v>
      </c>
      <c r="U36" s="66">
        <v>0</v>
      </c>
      <c r="V36" s="66">
        <v>0</v>
      </c>
      <c r="W36" s="66">
        <v>0</v>
      </c>
      <c r="X36" s="55">
        <v>1</v>
      </c>
      <c r="Y36" s="56">
        <v>6</v>
      </c>
      <c r="Z36" s="54">
        <v>0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1</v>
      </c>
      <c r="AG36" s="54">
        <v>2</v>
      </c>
      <c r="AH36" s="54">
        <v>0</v>
      </c>
      <c r="AI36" s="54">
        <v>1</v>
      </c>
      <c r="AJ36" s="54">
        <v>1</v>
      </c>
      <c r="AK36" s="54">
        <v>0</v>
      </c>
      <c r="AL36" s="54">
        <v>0</v>
      </c>
      <c r="AM36" s="54">
        <v>1</v>
      </c>
      <c r="AN36" s="54">
        <v>0</v>
      </c>
      <c r="AO36" s="54">
        <v>0</v>
      </c>
      <c r="AP36" s="68">
        <v>2</v>
      </c>
      <c r="AQ36" s="68">
        <v>4</v>
      </c>
      <c r="AR36" s="68">
        <v>6</v>
      </c>
      <c r="AS36" s="58">
        <v>6</v>
      </c>
      <c r="AT36" s="69">
        <v>27</v>
      </c>
      <c r="AU36" s="70">
        <v>5</v>
      </c>
      <c r="AV36" s="70"/>
      <c r="AW36" s="70">
        <v>0</v>
      </c>
      <c r="AX36" s="70">
        <v>0</v>
      </c>
      <c r="AY36" s="71">
        <v>7.3371127107133463</v>
      </c>
      <c r="AZ36" s="71">
        <v>4.661224545629655</v>
      </c>
      <c r="BA36" s="71">
        <v>10.565442303427218</v>
      </c>
      <c r="BB36" s="71">
        <v>12.678530764112663</v>
      </c>
      <c r="BC36" s="71">
        <v>100</v>
      </c>
      <c r="BD36" s="72">
        <v>0</v>
      </c>
      <c r="BE36" s="73">
        <v>18.518518518518519</v>
      </c>
    </row>
    <row r="37" spans="1:58" s="74" customFormat="1" ht="30" customHeight="1" x14ac:dyDescent="0.3">
      <c r="A37" s="18">
        <v>31</v>
      </c>
      <c r="B37" s="64" t="s">
        <v>80</v>
      </c>
      <c r="C37" s="65">
        <v>347260.94865439204</v>
      </c>
      <c r="D37" s="66">
        <v>39</v>
      </c>
      <c r="E37" s="66">
        <v>1</v>
      </c>
      <c r="F37" s="66">
        <v>1</v>
      </c>
      <c r="G37" s="66">
        <v>0</v>
      </c>
      <c r="H37" s="66">
        <v>0</v>
      </c>
      <c r="I37" s="66">
        <v>0</v>
      </c>
      <c r="J37" s="67">
        <v>41</v>
      </c>
      <c r="K37" s="66">
        <v>79</v>
      </c>
      <c r="L37" s="66">
        <v>0</v>
      </c>
      <c r="M37" s="66">
        <v>0</v>
      </c>
      <c r="N37" s="66">
        <v>0</v>
      </c>
      <c r="O37" s="66">
        <v>0</v>
      </c>
      <c r="P37" s="66">
        <v>0</v>
      </c>
      <c r="Q37" s="67">
        <v>79</v>
      </c>
      <c r="R37" s="66">
        <v>5</v>
      </c>
      <c r="S37" s="66">
        <v>0</v>
      </c>
      <c r="T37" s="66">
        <v>0</v>
      </c>
      <c r="U37" s="66">
        <v>0</v>
      </c>
      <c r="V37" s="66">
        <v>0</v>
      </c>
      <c r="W37" s="66">
        <v>0</v>
      </c>
      <c r="X37" s="55">
        <v>5</v>
      </c>
      <c r="Y37" s="56">
        <v>125</v>
      </c>
      <c r="Z37" s="54">
        <v>6</v>
      </c>
      <c r="AA37" s="54">
        <v>12</v>
      </c>
      <c r="AB37" s="54">
        <v>3</v>
      </c>
      <c r="AC37" s="54">
        <v>6</v>
      </c>
      <c r="AD37" s="54">
        <v>10</v>
      </c>
      <c r="AE37" s="54">
        <v>12</v>
      </c>
      <c r="AF37" s="54">
        <v>4</v>
      </c>
      <c r="AG37" s="54">
        <v>14</v>
      </c>
      <c r="AH37" s="54">
        <v>11</v>
      </c>
      <c r="AI37" s="54">
        <v>14</v>
      </c>
      <c r="AJ37" s="54">
        <v>5</v>
      </c>
      <c r="AK37" s="54">
        <v>10</v>
      </c>
      <c r="AL37" s="54">
        <v>2</v>
      </c>
      <c r="AM37" s="54">
        <v>6</v>
      </c>
      <c r="AN37" s="54">
        <v>5</v>
      </c>
      <c r="AO37" s="54">
        <v>4</v>
      </c>
      <c r="AP37" s="68">
        <v>46</v>
      </c>
      <c r="AQ37" s="68">
        <v>78</v>
      </c>
      <c r="AR37" s="68">
        <v>124</v>
      </c>
      <c r="AS37" s="58">
        <v>124</v>
      </c>
      <c r="AT37" s="69">
        <v>356</v>
      </c>
      <c r="AU37" s="70">
        <v>40</v>
      </c>
      <c r="AV37" s="70"/>
      <c r="AW37" s="70">
        <v>4</v>
      </c>
      <c r="AX37" s="70">
        <v>0</v>
      </c>
      <c r="AY37" s="71">
        <v>31.996431370028112</v>
      </c>
      <c r="AZ37" s="71">
        <v>52.511790307281423</v>
      </c>
      <c r="BA37" s="71">
        <v>46.074861172840485</v>
      </c>
      <c r="BB37" s="71">
        <v>142.83206963580551</v>
      </c>
      <c r="BC37" s="71">
        <v>33.333333333333329</v>
      </c>
      <c r="BD37" s="72">
        <v>1.6</v>
      </c>
      <c r="BE37" s="73">
        <v>11.235955056179774</v>
      </c>
    </row>
    <row r="38" spans="1:58" s="74" customFormat="1" ht="30" customHeight="1" x14ac:dyDescent="0.3">
      <c r="A38" s="18">
        <v>32</v>
      </c>
      <c r="B38" s="64" t="s">
        <v>81</v>
      </c>
      <c r="C38" s="65">
        <v>180133.02067789537</v>
      </c>
      <c r="D38" s="66">
        <v>15</v>
      </c>
      <c r="E38" s="66">
        <v>2</v>
      </c>
      <c r="F38" s="66">
        <v>0</v>
      </c>
      <c r="G38" s="66">
        <v>1</v>
      </c>
      <c r="H38" s="66">
        <v>1</v>
      </c>
      <c r="I38" s="66">
        <v>0</v>
      </c>
      <c r="J38" s="67">
        <v>19</v>
      </c>
      <c r="K38" s="66">
        <v>22</v>
      </c>
      <c r="L38" s="66">
        <v>0</v>
      </c>
      <c r="M38" s="66">
        <v>0</v>
      </c>
      <c r="N38" s="66">
        <v>0</v>
      </c>
      <c r="O38" s="66">
        <v>0</v>
      </c>
      <c r="P38" s="66">
        <v>1</v>
      </c>
      <c r="Q38" s="67">
        <v>23</v>
      </c>
      <c r="R38" s="66">
        <v>14</v>
      </c>
      <c r="S38" s="66">
        <v>0</v>
      </c>
      <c r="T38" s="66">
        <v>0</v>
      </c>
      <c r="U38" s="66">
        <v>0</v>
      </c>
      <c r="V38" s="66">
        <v>0</v>
      </c>
      <c r="W38" s="66">
        <v>5</v>
      </c>
      <c r="X38" s="55">
        <v>19</v>
      </c>
      <c r="Y38" s="56">
        <v>61</v>
      </c>
      <c r="Z38" s="54">
        <v>0</v>
      </c>
      <c r="AA38" s="54">
        <v>3</v>
      </c>
      <c r="AB38" s="54">
        <v>0</v>
      </c>
      <c r="AC38" s="54">
        <v>3</v>
      </c>
      <c r="AD38" s="54">
        <v>0</v>
      </c>
      <c r="AE38" s="54">
        <v>4</v>
      </c>
      <c r="AF38" s="54">
        <v>3</v>
      </c>
      <c r="AG38" s="54">
        <v>4</v>
      </c>
      <c r="AH38" s="54">
        <v>2</v>
      </c>
      <c r="AI38" s="54">
        <v>9</v>
      </c>
      <c r="AJ38" s="54">
        <v>1</v>
      </c>
      <c r="AK38" s="54">
        <v>4</v>
      </c>
      <c r="AL38" s="54">
        <v>1</v>
      </c>
      <c r="AM38" s="54">
        <v>5</v>
      </c>
      <c r="AN38" s="54">
        <v>8</v>
      </c>
      <c r="AO38" s="54">
        <v>6</v>
      </c>
      <c r="AP38" s="68">
        <v>15</v>
      </c>
      <c r="AQ38" s="68">
        <v>38</v>
      </c>
      <c r="AR38" s="68">
        <v>53</v>
      </c>
      <c r="AS38" s="58">
        <v>53</v>
      </c>
      <c r="AT38" s="69">
        <v>142</v>
      </c>
      <c r="AU38" s="70">
        <v>17</v>
      </c>
      <c r="AV38" s="70"/>
      <c r="AW38" s="70">
        <v>8</v>
      </c>
      <c r="AX38" s="70">
        <v>2</v>
      </c>
      <c r="AY38" s="71">
        <v>26.215194773568236</v>
      </c>
      <c r="AZ38" s="71">
        <v>43.268677878865226</v>
      </c>
      <c r="BA38" s="71">
        <v>37.749880473938262</v>
      </c>
      <c r="BB38" s="71">
        <v>117.69080383051342</v>
      </c>
      <c r="BC38" s="71">
        <v>40.476190476190474</v>
      </c>
      <c r="BD38" s="72">
        <v>16.393442622950818</v>
      </c>
      <c r="BE38" s="73">
        <v>11.971830985915492</v>
      </c>
    </row>
    <row r="39" spans="1:58" s="74" customFormat="1" ht="30" customHeight="1" x14ac:dyDescent="0.3">
      <c r="A39" s="18">
        <v>33</v>
      </c>
      <c r="B39" s="64" t="s">
        <v>82</v>
      </c>
      <c r="C39" s="65">
        <v>518280.43840523908</v>
      </c>
      <c r="D39" s="66">
        <v>51</v>
      </c>
      <c r="E39" s="66">
        <v>1</v>
      </c>
      <c r="F39" s="66">
        <v>0</v>
      </c>
      <c r="G39" s="66">
        <v>0</v>
      </c>
      <c r="H39" s="66">
        <v>0</v>
      </c>
      <c r="I39" s="66">
        <v>0</v>
      </c>
      <c r="J39" s="67">
        <v>52</v>
      </c>
      <c r="K39" s="66">
        <v>76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67">
        <v>76</v>
      </c>
      <c r="R39" s="66">
        <v>38</v>
      </c>
      <c r="S39" s="66">
        <v>0</v>
      </c>
      <c r="T39" s="66">
        <v>0</v>
      </c>
      <c r="U39" s="66">
        <v>0</v>
      </c>
      <c r="V39" s="66">
        <v>0</v>
      </c>
      <c r="W39" s="66">
        <v>0</v>
      </c>
      <c r="X39" s="55">
        <v>38</v>
      </c>
      <c r="Y39" s="56">
        <v>166</v>
      </c>
      <c r="Z39" s="54">
        <v>2</v>
      </c>
      <c r="AA39" s="54">
        <v>3</v>
      </c>
      <c r="AB39" s="54">
        <v>5</v>
      </c>
      <c r="AC39" s="54">
        <v>8</v>
      </c>
      <c r="AD39" s="54">
        <v>5</v>
      </c>
      <c r="AE39" s="54">
        <v>17</v>
      </c>
      <c r="AF39" s="54">
        <v>7</v>
      </c>
      <c r="AG39" s="54">
        <v>15</v>
      </c>
      <c r="AH39" s="54">
        <v>9</v>
      </c>
      <c r="AI39" s="54">
        <v>13</v>
      </c>
      <c r="AJ39" s="54">
        <v>6</v>
      </c>
      <c r="AK39" s="54">
        <v>19</v>
      </c>
      <c r="AL39" s="54">
        <v>15</v>
      </c>
      <c r="AM39" s="54">
        <v>15</v>
      </c>
      <c r="AN39" s="54">
        <v>21</v>
      </c>
      <c r="AO39" s="54">
        <v>6</v>
      </c>
      <c r="AP39" s="68">
        <v>70</v>
      </c>
      <c r="AQ39" s="68">
        <v>96</v>
      </c>
      <c r="AR39" s="68">
        <v>166</v>
      </c>
      <c r="AS39" s="58">
        <v>166</v>
      </c>
      <c r="AT39" s="69">
        <v>399</v>
      </c>
      <c r="AU39" s="70">
        <v>44</v>
      </c>
      <c r="AV39" s="70"/>
      <c r="AW39" s="70">
        <v>46</v>
      </c>
      <c r="AX39" s="70">
        <v>2</v>
      </c>
      <c r="AY39" s="71">
        <v>27.869939465379655</v>
      </c>
      <c r="AZ39" s="71">
        <v>47.101458779725348</v>
      </c>
      <c r="BA39" s="71">
        <v>40.132712830146708</v>
      </c>
      <c r="BB39" s="71">
        <v>128.11596788085296</v>
      </c>
      <c r="BC39" s="71">
        <v>40.625</v>
      </c>
      <c r="BD39" s="72">
        <v>0.60240963855421692</v>
      </c>
      <c r="BE39" s="73">
        <v>11.027568922305765</v>
      </c>
    </row>
    <row r="40" spans="1:58" s="74" customFormat="1" ht="30" customHeight="1" x14ac:dyDescent="0.3">
      <c r="A40" s="18">
        <v>34</v>
      </c>
      <c r="B40" s="64" t="s">
        <v>83</v>
      </c>
      <c r="C40" s="65">
        <v>330289.54890812468</v>
      </c>
      <c r="D40" s="66">
        <v>6</v>
      </c>
      <c r="E40" s="66">
        <v>1</v>
      </c>
      <c r="F40" s="66">
        <v>0</v>
      </c>
      <c r="G40" s="66">
        <v>0</v>
      </c>
      <c r="H40" s="66">
        <v>0</v>
      </c>
      <c r="I40" s="66">
        <v>0</v>
      </c>
      <c r="J40" s="67">
        <v>7</v>
      </c>
      <c r="K40" s="66">
        <v>6</v>
      </c>
      <c r="L40" s="66">
        <v>0</v>
      </c>
      <c r="M40" s="66">
        <v>0</v>
      </c>
      <c r="N40" s="66">
        <v>0</v>
      </c>
      <c r="O40" s="66">
        <v>0</v>
      </c>
      <c r="P40" s="66">
        <v>0</v>
      </c>
      <c r="Q40" s="67">
        <v>6</v>
      </c>
      <c r="R40" s="66">
        <v>1</v>
      </c>
      <c r="S40" s="66">
        <v>0</v>
      </c>
      <c r="T40" s="66">
        <v>0</v>
      </c>
      <c r="U40" s="66">
        <v>0</v>
      </c>
      <c r="V40" s="66">
        <v>0</v>
      </c>
      <c r="W40" s="66">
        <v>0</v>
      </c>
      <c r="X40" s="55">
        <v>1</v>
      </c>
      <c r="Y40" s="56">
        <v>14</v>
      </c>
      <c r="Z40" s="54">
        <v>0</v>
      </c>
      <c r="AA40" s="54">
        <v>0</v>
      </c>
      <c r="AB40" s="54">
        <v>0</v>
      </c>
      <c r="AC40" s="54">
        <v>0</v>
      </c>
      <c r="AD40" s="54">
        <v>1</v>
      </c>
      <c r="AE40" s="54">
        <v>0</v>
      </c>
      <c r="AF40" s="54">
        <v>1</v>
      </c>
      <c r="AG40" s="54">
        <v>2</v>
      </c>
      <c r="AH40" s="54">
        <v>2</v>
      </c>
      <c r="AI40" s="54">
        <v>1</v>
      </c>
      <c r="AJ40" s="54">
        <v>0</v>
      </c>
      <c r="AK40" s="54">
        <v>1</v>
      </c>
      <c r="AL40" s="54">
        <v>2</v>
      </c>
      <c r="AM40" s="54">
        <v>2</v>
      </c>
      <c r="AN40" s="54">
        <v>0</v>
      </c>
      <c r="AO40" s="54">
        <v>2</v>
      </c>
      <c r="AP40" s="68">
        <v>6</v>
      </c>
      <c r="AQ40" s="68">
        <v>8</v>
      </c>
      <c r="AR40" s="68">
        <v>14</v>
      </c>
      <c r="AS40" s="58">
        <v>14</v>
      </c>
      <c r="AT40" s="69">
        <v>347</v>
      </c>
      <c r="AU40" s="70">
        <v>7</v>
      </c>
      <c r="AV40" s="70"/>
      <c r="AW40" s="70">
        <v>5</v>
      </c>
      <c r="AX40" s="70">
        <v>0</v>
      </c>
      <c r="AY40" s="71">
        <v>5.8870904358688092</v>
      </c>
      <c r="AZ40" s="71">
        <v>6.2333898732728574</v>
      </c>
      <c r="BA40" s="71">
        <v>8.4774102276510863</v>
      </c>
      <c r="BB40" s="71">
        <v>16.954820455302173</v>
      </c>
      <c r="BC40" s="71">
        <v>53.846153846153847</v>
      </c>
      <c r="BD40" s="72">
        <v>7.1428571428571423</v>
      </c>
      <c r="BE40" s="73">
        <v>2.0172910662824206</v>
      </c>
    </row>
    <row r="41" spans="1:58" s="74" customFormat="1" ht="30" customHeight="1" x14ac:dyDescent="0.3">
      <c r="A41" s="18">
        <v>35</v>
      </c>
      <c r="B41" s="64" t="s">
        <v>84</v>
      </c>
      <c r="C41" s="65">
        <v>1073114.6608793614</v>
      </c>
      <c r="D41" s="66">
        <v>282</v>
      </c>
      <c r="E41" s="66">
        <v>8</v>
      </c>
      <c r="F41" s="66">
        <v>2</v>
      </c>
      <c r="G41" s="66">
        <v>4</v>
      </c>
      <c r="H41" s="66">
        <v>33</v>
      </c>
      <c r="I41" s="66">
        <v>0</v>
      </c>
      <c r="J41" s="67">
        <v>329</v>
      </c>
      <c r="K41" s="66">
        <v>310</v>
      </c>
      <c r="L41" s="66">
        <v>3</v>
      </c>
      <c r="M41" s="66">
        <v>1</v>
      </c>
      <c r="N41" s="66">
        <v>0</v>
      </c>
      <c r="O41" s="66">
        <v>1</v>
      </c>
      <c r="P41" s="66">
        <v>8</v>
      </c>
      <c r="Q41" s="67">
        <v>323</v>
      </c>
      <c r="R41" s="66">
        <v>275</v>
      </c>
      <c r="S41" s="66">
        <v>1</v>
      </c>
      <c r="T41" s="66">
        <v>0</v>
      </c>
      <c r="U41" s="66">
        <v>0</v>
      </c>
      <c r="V41" s="66">
        <v>0</v>
      </c>
      <c r="W41" s="66">
        <v>6</v>
      </c>
      <c r="X41" s="55">
        <v>282</v>
      </c>
      <c r="Y41" s="56">
        <v>934</v>
      </c>
      <c r="Z41" s="54">
        <v>31</v>
      </c>
      <c r="AA41" s="54">
        <v>24</v>
      </c>
      <c r="AB41" s="54">
        <v>40</v>
      </c>
      <c r="AC41" s="54">
        <v>49</v>
      </c>
      <c r="AD41" s="54">
        <v>81</v>
      </c>
      <c r="AE41" s="54">
        <v>106</v>
      </c>
      <c r="AF41" s="54">
        <v>65</v>
      </c>
      <c r="AG41" s="54">
        <v>74</v>
      </c>
      <c r="AH41" s="54">
        <v>36</v>
      </c>
      <c r="AI41" s="54">
        <v>48</v>
      </c>
      <c r="AJ41" s="54">
        <v>48</v>
      </c>
      <c r="AK41" s="54">
        <v>48</v>
      </c>
      <c r="AL41" s="54">
        <v>54</v>
      </c>
      <c r="AM41" s="54">
        <v>57</v>
      </c>
      <c r="AN41" s="54">
        <v>73</v>
      </c>
      <c r="AO41" s="54">
        <v>45</v>
      </c>
      <c r="AP41" s="68">
        <v>428</v>
      </c>
      <c r="AQ41" s="68">
        <v>451</v>
      </c>
      <c r="AR41" s="68">
        <v>879</v>
      </c>
      <c r="AS41" s="58">
        <v>879</v>
      </c>
      <c r="AT41" s="69">
        <v>3007</v>
      </c>
      <c r="AU41" s="70">
        <v>341</v>
      </c>
      <c r="AV41" s="70"/>
      <c r="AW41" s="70">
        <v>47</v>
      </c>
      <c r="AX41" s="70">
        <v>1</v>
      </c>
      <c r="AY41" s="71">
        <v>75.067053402797129</v>
      </c>
      <c r="AZ41" s="71">
        <v>120.45749684980285</v>
      </c>
      <c r="BA41" s="71">
        <v>108.09655690002786</v>
      </c>
      <c r="BB41" s="71">
        <v>327.64439143146376</v>
      </c>
      <c r="BC41" s="71">
        <v>44.478527607361961</v>
      </c>
      <c r="BD41" s="72">
        <v>7.1734475374732334</v>
      </c>
      <c r="BE41" s="73">
        <v>11.340206185567011</v>
      </c>
    </row>
    <row r="42" spans="1:58" s="74" customFormat="1" ht="30" customHeight="1" x14ac:dyDescent="0.3">
      <c r="A42" s="18">
        <v>36</v>
      </c>
      <c r="B42" s="64" t="s">
        <v>85</v>
      </c>
      <c r="C42" s="65">
        <v>126636.78868239101</v>
      </c>
      <c r="D42" s="66">
        <v>13</v>
      </c>
      <c r="E42" s="66">
        <v>0</v>
      </c>
      <c r="F42" s="66">
        <v>0</v>
      </c>
      <c r="G42" s="66">
        <v>0</v>
      </c>
      <c r="H42" s="66">
        <v>0</v>
      </c>
      <c r="I42" s="66">
        <v>0</v>
      </c>
      <c r="J42" s="67">
        <v>13</v>
      </c>
      <c r="K42" s="66">
        <v>10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67">
        <v>10</v>
      </c>
      <c r="R42" s="66">
        <v>7</v>
      </c>
      <c r="S42" s="66">
        <v>0</v>
      </c>
      <c r="T42" s="66">
        <v>0</v>
      </c>
      <c r="U42" s="66">
        <v>0</v>
      </c>
      <c r="V42" s="66">
        <v>0</v>
      </c>
      <c r="W42" s="66">
        <v>0</v>
      </c>
      <c r="X42" s="55">
        <v>7</v>
      </c>
      <c r="Y42" s="56">
        <v>30</v>
      </c>
      <c r="Z42" s="54">
        <v>5</v>
      </c>
      <c r="AA42" s="54">
        <v>0</v>
      </c>
      <c r="AB42" s="54">
        <v>2</v>
      </c>
      <c r="AC42" s="54">
        <v>2</v>
      </c>
      <c r="AD42" s="54">
        <v>1</v>
      </c>
      <c r="AE42" s="54">
        <v>2</v>
      </c>
      <c r="AF42" s="54">
        <v>0</v>
      </c>
      <c r="AG42" s="54">
        <v>6</v>
      </c>
      <c r="AH42" s="54">
        <v>0</v>
      </c>
      <c r="AI42" s="54">
        <v>1</v>
      </c>
      <c r="AJ42" s="54">
        <v>0</v>
      </c>
      <c r="AK42" s="54">
        <v>1</v>
      </c>
      <c r="AL42" s="54">
        <v>1</v>
      </c>
      <c r="AM42" s="54">
        <v>4</v>
      </c>
      <c r="AN42" s="54">
        <v>3</v>
      </c>
      <c r="AO42" s="54">
        <v>2</v>
      </c>
      <c r="AP42" s="68">
        <v>12</v>
      </c>
      <c r="AQ42" s="68">
        <v>18</v>
      </c>
      <c r="AR42" s="68">
        <v>30</v>
      </c>
      <c r="AS42" s="58">
        <v>30</v>
      </c>
      <c r="AT42" s="69">
        <v>39</v>
      </c>
      <c r="AU42" s="70">
        <v>8</v>
      </c>
      <c r="AV42" s="70"/>
      <c r="AW42" s="70">
        <v>0</v>
      </c>
      <c r="AX42" s="70">
        <v>0</v>
      </c>
      <c r="AY42" s="71">
        <v>28.515498131967714</v>
      </c>
      <c r="AZ42" s="71">
        <v>34.837938894259196</v>
      </c>
      <c r="BA42" s="71">
        <v>41.062317310033514</v>
      </c>
      <c r="BB42" s="71">
        <v>94.75919379238502</v>
      </c>
      <c r="BC42" s="71">
        <v>56.521739130434781</v>
      </c>
      <c r="BD42" s="72">
        <v>0</v>
      </c>
      <c r="BE42" s="73">
        <v>20.512820512820511</v>
      </c>
    </row>
    <row r="43" spans="1:58" s="74" customFormat="1" ht="30" customHeight="1" x14ac:dyDescent="0.3">
      <c r="A43" s="18">
        <v>37</v>
      </c>
      <c r="B43" s="64" t="s">
        <v>86</v>
      </c>
      <c r="C43" s="65">
        <v>254570.99619400912</v>
      </c>
      <c r="D43" s="66">
        <v>28</v>
      </c>
      <c r="E43" s="66">
        <v>2</v>
      </c>
      <c r="F43" s="66">
        <v>0</v>
      </c>
      <c r="G43" s="66">
        <v>0</v>
      </c>
      <c r="H43" s="66">
        <v>2</v>
      </c>
      <c r="I43" s="66">
        <v>0</v>
      </c>
      <c r="J43" s="67">
        <v>32</v>
      </c>
      <c r="K43" s="66">
        <v>32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7">
        <v>32</v>
      </c>
      <c r="R43" s="66">
        <v>12</v>
      </c>
      <c r="S43" s="66">
        <v>0</v>
      </c>
      <c r="T43" s="66">
        <v>0</v>
      </c>
      <c r="U43" s="66">
        <v>0</v>
      </c>
      <c r="V43" s="66">
        <v>0</v>
      </c>
      <c r="W43" s="66">
        <v>1</v>
      </c>
      <c r="X43" s="55">
        <v>13</v>
      </c>
      <c r="Y43" s="56">
        <v>77</v>
      </c>
      <c r="Z43" s="54">
        <v>5</v>
      </c>
      <c r="AA43" s="54">
        <v>4</v>
      </c>
      <c r="AB43" s="54">
        <v>3</v>
      </c>
      <c r="AC43" s="54">
        <v>4</v>
      </c>
      <c r="AD43" s="54">
        <v>8</v>
      </c>
      <c r="AE43" s="54">
        <v>2</v>
      </c>
      <c r="AF43" s="54">
        <v>5</v>
      </c>
      <c r="AG43" s="54">
        <v>8</v>
      </c>
      <c r="AH43" s="54">
        <v>6</v>
      </c>
      <c r="AI43" s="54">
        <v>3</v>
      </c>
      <c r="AJ43" s="54">
        <v>3</v>
      </c>
      <c r="AK43" s="54">
        <v>6</v>
      </c>
      <c r="AL43" s="54">
        <v>3</v>
      </c>
      <c r="AM43" s="54">
        <v>4</v>
      </c>
      <c r="AN43" s="54">
        <v>6</v>
      </c>
      <c r="AO43" s="54">
        <v>4</v>
      </c>
      <c r="AP43" s="68">
        <v>39</v>
      </c>
      <c r="AQ43" s="68">
        <v>35</v>
      </c>
      <c r="AR43" s="68">
        <v>74</v>
      </c>
      <c r="AS43" s="58">
        <v>74</v>
      </c>
      <c r="AT43" s="69">
        <v>112</v>
      </c>
      <c r="AU43" s="70">
        <v>28</v>
      </c>
      <c r="AV43" s="70"/>
      <c r="AW43" s="70">
        <v>14</v>
      </c>
      <c r="AX43" s="70">
        <v>0</v>
      </c>
      <c r="AY43" s="71">
        <v>32.734810555490306</v>
      </c>
      <c r="AZ43" s="71">
        <v>42.747811431287339</v>
      </c>
      <c r="BA43" s="71">
        <v>47.138127199906044</v>
      </c>
      <c r="BB43" s="71">
        <v>116.27404709310157</v>
      </c>
      <c r="BC43" s="71">
        <v>46.875</v>
      </c>
      <c r="BD43" s="72">
        <v>6.4935064935064926</v>
      </c>
      <c r="BE43" s="73">
        <v>25</v>
      </c>
    </row>
    <row r="44" spans="1:58" s="74" customFormat="1" ht="30" customHeight="1" x14ac:dyDescent="0.3">
      <c r="A44" s="18">
        <v>38</v>
      </c>
      <c r="B44" s="64" t="s">
        <v>87</v>
      </c>
      <c r="C44" s="65">
        <v>154810.90317474608</v>
      </c>
      <c r="D44" s="66">
        <v>12</v>
      </c>
      <c r="E44" s="66">
        <v>0</v>
      </c>
      <c r="F44" s="66">
        <v>0</v>
      </c>
      <c r="G44" s="66">
        <v>0</v>
      </c>
      <c r="H44" s="66">
        <v>0</v>
      </c>
      <c r="I44" s="66">
        <v>0</v>
      </c>
      <c r="J44" s="67">
        <v>12</v>
      </c>
      <c r="K44" s="66">
        <v>0</v>
      </c>
      <c r="L44" s="66">
        <v>0</v>
      </c>
      <c r="M44" s="66">
        <v>0</v>
      </c>
      <c r="N44" s="66">
        <v>0</v>
      </c>
      <c r="O44" s="66">
        <v>0</v>
      </c>
      <c r="P44" s="66">
        <v>0</v>
      </c>
      <c r="Q44" s="67">
        <v>0</v>
      </c>
      <c r="R44" s="66">
        <v>0</v>
      </c>
      <c r="S44" s="66">
        <v>0</v>
      </c>
      <c r="T44" s="66">
        <v>0</v>
      </c>
      <c r="U44" s="66">
        <v>0</v>
      </c>
      <c r="V44" s="66">
        <v>0</v>
      </c>
      <c r="W44" s="66">
        <v>0</v>
      </c>
      <c r="X44" s="55">
        <v>0</v>
      </c>
      <c r="Y44" s="56">
        <v>12</v>
      </c>
      <c r="Z44" s="54">
        <v>0</v>
      </c>
      <c r="AA44" s="54">
        <v>0</v>
      </c>
      <c r="AB44" s="54">
        <v>0</v>
      </c>
      <c r="AC44" s="54">
        <v>0</v>
      </c>
      <c r="AD44" s="54">
        <v>0</v>
      </c>
      <c r="AE44" s="54">
        <v>1</v>
      </c>
      <c r="AF44" s="54">
        <v>2</v>
      </c>
      <c r="AG44" s="54">
        <v>1</v>
      </c>
      <c r="AH44" s="54">
        <v>2</v>
      </c>
      <c r="AI44" s="54">
        <v>1</v>
      </c>
      <c r="AJ44" s="54">
        <v>0</v>
      </c>
      <c r="AK44" s="54">
        <v>0</v>
      </c>
      <c r="AL44" s="54">
        <v>0</v>
      </c>
      <c r="AM44" s="54">
        <v>5</v>
      </c>
      <c r="AN44" s="54">
        <v>0</v>
      </c>
      <c r="AO44" s="54">
        <v>0</v>
      </c>
      <c r="AP44" s="68">
        <v>4</v>
      </c>
      <c r="AQ44" s="68">
        <v>8</v>
      </c>
      <c r="AR44" s="68">
        <v>12</v>
      </c>
      <c r="AS44" s="58">
        <v>12</v>
      </c>
      <c r="AT44" s="69">
        <v>155</v>
      </c>
      <c r="AU44" s="70">
        <v>12</v>
      </c>
      <c r="AV44" s="70"/>
      <c r="AW44" s="70">
        <v>0</v>
      </c>
      <c r="AX44" s="70">
        <v>0</v>
      </c>
      <c r="AY44" s="71">
        <v>21.531644509371297</v>
      </c>
      <c r="AZ44" s="71">
        <v>11.399105916725981</v>
      </c>
      <c r="BA44" s="71">
        <v>31.005568093494674</v>
      </c>
      <c r="BB44" s="71">
        <v>31.005568093494674</v>
      </c>
      <c r="BC44" s="71">
        <v>100</v>
      </c>
      <c r="BD44" s="72">
        <v>0</v>
      </c>
      <c r="BE44" s="73">
        <v>7.741935483870968</v>
      </c>
    </row>
    <row r="45" spans="1:58" s="74" customFormat="1" ht="30" customHeight="1" x14ac:dyDescent="0.3">
      <c r="A45" s="18">
        <v>39</v>
      </c>
      <c r="B45" s="64" t="s">
        <v>88</v>
      </c>
      <c r="C45" s="65">
        <v>389036.70187597285</v>
      </c>
      <c r="D45" s="66">
        <v>50</v>
      </c>
      <c r="E45" s="66">
        <v>5</v>
      </c>
      <c r="F45" s="66">
        <v>2</v>
      </c>
      <c r="G45" s="66">
        <v>1</v>
      </c>
      <c r="H45" s="66">
        <v>2</v>
      </c>
      <c r="I45" s="66">
        <v>0</v>
      </c>
      <c r="J45" s="67">
        <v>60</v>
      </c>
      <c r="K45" s="66">
        <v>47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7">
        <v>47</v>
      </c>
      <c r="R45" s="66">
        <v>61</v>
      </c>
      <c r="S45" s="66">
        <v>0</v>
      </c>
      <c r="T45" s="66">
        <v>0</v>
      </c>
      <c r="U45" s="66">
        <v>0</v>
      </c>
      <c r="V45" s="66">
        <v>0</v>
      </c>
      <c r="W45" s="66">
        <v>0</v>
      </c>
      <c r="X45" s="55">
        <v>61</v>
      </c>
      <c r="Y45" s="56">
        <v>168</v>
      </c>
      <c r="Z45" s="54">
        <v>31</v>
      </c>
      <c r="AA45" s="54">
        <v>27</v>
      </c>
      <c r="AB45" s="54">
        <v>0</v>
      </c>
      <c r="AC45" s="54">
        <v>8</v>
      </c>
      <c r="AD45" s="54">
        <v>1</v>
      </c>
      <c r="AE45" s="54">
        <v>10</v>
      </c>
      <c r="AF45" s="54">
        <v>7</v>
      </c>
      <c r="AG45" s="54">
        <v>16</v>
      </c>
      <c r="AH45" s="54">
        <v>6</v>
      </c>
      <c r="AI45" s="54">
        <v>18</v>
      </c>
      <c r="AJ45" s="54">
        <v>4</v>
      </c>
      <c r="AK45" s="54">
        <v>6</v>
      </c>
      <c r="AL45" s="54">
        <v>6</v>
      </c>
      <c r="AM45" s="54">
        <v>10</v>
      </c>
      <c r="AN45" s="54">
        <v>7</v>
      </c>
      <c r="AO45" s="54">
        <v>6</v>
      </c>
      <c r="AP45" s="68">
        <v>62</v>
      </c>
      <c r="AQ45" s="68">
        <v>101</v>
      </c>
      <c r="AR45" s="68">
        <v>163</v>
      </c>
      <c r="AS45" s="58">
        <v>163</v>
      </c>
      <c r="AT45" s="69">
        <v>251</v>
      </c>
      <c r="AU45" s="70">
        <v>63</v>
      </c>
      <c r="AV45" s="70"/>
      <c r="AW45" s="70">
        <v>0</v>
      </c>
      <c r="AX45" s="70">
        <v>0</v>
      </c>
      <c r="AY45" s="71">
        <v>39.270787830831502</v>
      </c>
      <c r="AZ45" s="71">
        <v>61.615236093935636</v>
      </c>
      <c r="BA45" s="71">
        <v>56.549934476397368</v>
      </c>
      <c r="BB45" s="71">
        <v>167.59344217550492</v>
      </c>
      <c r="BC45" s="71">
        <v>51.401869158878498</v>
      </c>
      <c r="BD45" s="72">
        <v>5.9523809523809517</v>
      </c>
      <c r="BE45" s="73">
        <v>25.099601593625497</v>
      </c>
    </row>
    <row r="46" spans="1:58" s="74" customFormat="1" ht="30" customHeight="1" thickBot="1" x14ac:dyDescent="0.35">
      <c r="A46" s="18">
        <v>40</v>
      </c>
      <c r="B46" s="75" t="s">
        <v>89</v>
      </c>
      <c r="C46" s="76">
        <v>46997.722374278615</v>
      </c>
      <c r="D46" s="77">
        <v>6</v>
      </c>
      <c r="E46" s="77">
        <v>2</v>
      </c>
      <c r="F46" s="77">
        <v>0</v>
      </c>
      <c r="G46" s="77">
        <v>0</v>
      </c>
      <c r="H46" s="77">
        <v>0</v>
      </c>
      <c r="I46" s="77">
        <v>0</v>
      </c>
      <c r="J46" s="78">
        <v>8</v>
      </c>
      <c r="K46" s="77">
        <v>9</v>
      </c>
      <c r="L46" s="77">
        <v>3</v>
      </c>
      <c r="M46" s="77">
        <v>0</v>
      </c>
      <c r="N46" s="77">
        <v>0</v>
      </c>
      <c r="O46" s="77">
        <v>0</v>
      </c>
      <c r="P46" s="77">
        <v>0</v>
      </c>
      <c r="Q46" s="78">
        <v>12</v>
      </c>
      <c r="R46" s="77">
        <v>6</v>
      </c>
      <c r="S46" s="77">
        <v>0</v>
      </c>
      <c r="T46" s="77">
        <v>0</v>
      </c>
      <c r="U46" s="77">
        <v>0</v>
      </c>
      <c r="V46" s="77">
        <v>0</v>
      </c>
      <c r="W46" s="77">
        <v>0</v>
      </c>
      <c r="X46" s="79">
        <v>6</v>
      </c>
      <c r="Y46" s="80">
        <v>26</v>
      </c>
      <c r="Z46" s="81">
        <v>0</v>
      </c>
      <c r="AA46" s="81">
        <v>0</v>
      </c>
      <c r="AB46" s="81">
        <v>3</v>
      </c>
      <c r="AC46" s="81">
        <v>0</v>
      </c>
      <c r="AD46" s="81">
        <v>0</v>
      </c>
      <c r="AE46" s="81">
        <v>2</v>
      </c>
      <c r="AF46" s="81">
        <v>4</v>
      </c>
      <c r="AG46" s="81">
        <v>3</v>
      </c>
      <c r="AH46" s="81">
        <v>0</v>
      </c>
      <c r="AI46" s="81">
        <v>4</v>
      </c>
      <c r="AJ46" s="81">
        <v>2</v>
      </c>
      <c r="AK46" s="81">
        <v>1</v>
      </c>
      <c r="AL46" s="81">
        <v>4</v>
      </c>
      <c r="AM46" s="81">
        <v>2</v>
      </c>
      <c r="AN46" s="81">
        <v>0</v>
      </c>
      <c r="AO46" s="81">
        <v>1</v>
      </c>
      <c r="AP46" s="82">
        <v>13</v>
      </c>
      <c r="AQ46" s="82">
        <v>13</v>
      </c>
      <c r="AR46" s="82">
        <v>26</v>
      </c>
      <c r="AS46" s="83">
        <v>26</v>
      </c>
      <c r="AT46" s="84">
        <v>69</v>
      </c>
      <c r="AU46" s="85">
        <v>8</v>
      </c>
      <c r="AV46" s="85"/>
      <c r="AW46" s="85">
        <v>0</v>
      </c>
      <c r="AX46" s="85">
        <v>0</v>
      </c>
      <c r="AY46" s="86">
        <v>47.28361524681933</v>
      </c>
      <c r="AZ46" s="86">
        <v>81.355632115850909</v>
      </c>
      <c r="BA46" s="86">
        <v>68.08840595541983</v>
      </c>
      <c r="BB46" s="86">
        <v>221.28731935511445</v>
      </c>
      <c r="BC46" s="86">
        <v>40</v>
      </c>
      <c r="BD46" s="87">
        <v>19.230769230769234</v>
      </c>
      <c r="BE46" s="88">
        <v>11.594202898550725</v>
      </c>
    </row>
    <row r="47" spans="1:58" ht="26.25" customHeight="1" thickBot="1" x14ac:dyDescent="0.35">
      <c r="A47" s="18">
        <v>41</v>
      </c>
      <c r="B47" s="102" t="s">
        <v>90</v>
      </c>
      <c r="C47" s="103">
        <v>761457.51778555557</v>
      </c>
      <c r="D47" s="104">
        <v>49</v>
      </c>
      <c r="E47" s="104">
        <v>7</v>
      </c>
      <c r="F47" s="104">
        <v>0</v>
      </c>
      <c r="G47" s="104">
        <v>0</v>
      </c>
      <c r="H47" s="104">
        <v>0</v>
      </c>
      <c r="I47" s="104">
        <v>0</v>
      </c>
      <c r="J47" s="105">
        <v>56</v>
      </c>
      <c r="K47" s="106">
        <v>56</v>
      </c>
      <c r="L47" s="106">
        <v>0</v>
      </c>
      <c r="M47" s="106">
        <v>0</v>
      </c>
      <c r="N47" s="106">
        <v>0</v>
      </c>
      <c r="O47" s="106">
        <v>0</v>
      </c>
      <c r="P47" s="106">
        <v>0</v>
      </c>
      <c r="Q47" s="105">
        <v>56</v>
      </c>
      <c r="R47" s="107">
        <v>98</v>
      </c>
      <c r="S47" s="104">
        <v>0</v>
      </c>
      <c r="T47" s="104">
        <v>0</v>
      </c>
      <c r="U47" s="104">
        <v>0</v>
      </c>
      <c r="V47" s="104">
        <v>2</v>
      </c>
      <c r="W47" s="104">
        <v>0</v>
      </c>
      <c r="X47" s="105">
        <v>100</v>
      </c>
      <c r="Y47" s="105">
        <v>212</v>
      </c>
      <c r="Z47" s="108">
        <v>20</v>
      </c>
      <c r="AA47" s="108">
        <v>9</v>
      </c>
      <c r="AB47" s="108">
        <v>13</v>
      </c>
      <c r="AC47" s="108">
        <v>15</v>
      </c>
      <c r="AD47" s="108">
        <v>21</v>
      </c>
      <c r="AE47" s="108">
        <v>32</v>
      </c>
      <c r="AF47" s="108">
        <v>20</v>
      </c>
      <c r="AG47" s="108">
        <v>21</v>
      </c>
      <c r="AH47" s="108">
        <v>7</v>
      </c>
      <c r="AI47" s="108">
        <v>10</v>
      </c>
      <c r="AJ47" s="108">
        <v>7</v>
      </c>
      <c r="AK47" s="108">
        <v>5</v>
      </c>
      <c r="AL47" s="108">
        <v>11</v>
      </c>
      <c r="AM47" s="108">
        <v>6</v>
      </c>
      <c r="AN47" s="108">
        <v>9</v>
      </c>
      <c r="AO47" s="108">
        <v>4</v>
      </c>
      <c r="AP47" s="109">
        <v>108</v>
      </c>
      <c r="AQ47" s="109">
        <v>102</v>
      </c>
      <c r="AR47" s="110">
        <v>210</v>
      </c>
      <c r="AS47" s="110">
        <v>210</v>
      </c>
      <c r="AT47" s="111">
        <v>391</v>
      </c>
      <c r="AU47" s="111">
        <v>56</v>
      </c>
      <c r="AV47" s="111"/>
      <c r="AW47" s="111">
        <v>0</v>
      </c>
      <c r="AX47" s="111">
        <v>0</v>
      </c>
      <c r="AY47" s="112">
        <v>20.428658450695561</v>
      </c>
      <c r="AZ47" s="112">
        <v>40.556895453586769</v>
      </c>
      <c r="BA47" s="112">
        <v>29.417268169001613</v>
      </c>
      <c r="BB47" s="112">
        <v>110.31475563375604</v>
      </c>
      <c r="BC47" s="112">
        <v>50</v>
      </c>
      <c r="BD47" s="112">
        <v>4.2452830188679247</v>
      </c>
      <c r="BE47" s="113">
        <v>14.322250639386189</v>
      </c>
    </row>
    <row r="48" spans="1:58" ht="26.25" customHeight="1" thickBot="1" x14ac:dyDescent="0.35">
      <c r="A48" s="18">
        <v>42</v>
      </c>
      <c r="B48" s="114" t="s">
        <v>91</v>
      </c>
      <c r="C48" s="115">
        <v>798778.63909595693</v>
      </c>
      <c r="D48" s="104">
        <v>87</v>
      </c>
      <c r="E48" s="104">
        <v>10</v>
      </c>
      <c r="F48" s="104">
        <v>0</v>
      </c>
      <c r="G48" s="104">
        <v>0</v>
      </c>
      <c r="H48" s="104">
        <v>0</v>
      </c>
      <c r="I48" s="104">
        <v>0</v>
      </c>
      <c r="J48" s="105">
        <v>97</v>
      </c>
      <c r="K48" s="106">
        <v>78</v>
      </c>
      <c r="L48" s="106">
        <v>0</v>
      </c>
      <c r="M48" s="106">
        <v>0</v>
      </c>
      <c r="N48" s="106">
        <v>0</v>
      </c>
      <c r="O48" s="106">
        <v>9</v>
      </c>
      <c r="P48" s="106">
        <v>0</v>
      </c>
      <c r="Q48" s="105">
        <v>87</v>
      </c>
      <c r="R48" s="107">
        <v>90</v>
      </c>
      <c r="S48" s="104">
        <v>0</v>
      </c>
      <c r="T48" s="104">
        <v>0</v>
      </c>
      <c r="U48" s="104">
        <v>0</v>
      </c>
      <c r="V48" s="104">
        <v>6</v>
      </c>
      <c r="W48" s="104">
        <v>0</v>
      </c>
      <c r="X48" s="105">
        <v>96</v>
      </c>
      <c r="Y48" s="105">
        <v>280</v>
      </c>
      <c r="Z48" s="108">
        <v>48</v>
      </c>
      <c r="AA48" s="108">
        <v>32</v>
      </c>
      <c r="AB48" s="108">
        <v>19</v>
      </c>
      <c r="AC48" s="108">
        <v>21</v>
      </c>
      <c r="AD48" s="108">
        <v>18</v>
      </c>
      <c r="AE48" s="108">
        <v>20</v>
      </c>
      <c r="AF48" s="108">
        <v>16</v>
      </c>
      <c r="AG48" s="108">
        <v>24</v>
      </c>
      <c r="AH48" s="108">
        <v>11</v>
      </c>
      <c r="AI48" s="108">
        <v>8</v>
      </c>
      <c r="AJ48" s="108">
        <v>5</v>
      </c>
      <c r="AK48" s="108">
        <v>3</v>
      </c>
      <c r="AL48" s="108">
        <v>11</v>
      </c>
      <c r="AM48" s="108">
        <v>13</v>
      </c>
      <c r="AN48" s="108">
        <v>13</v>
      </c>
      <c r="AO48" s="108">
        <v>3</v>
      </c>
      <c r="AP48" s="109">
        <v>141</v>
      </c>
      <c r="AQ48" s="109">
        <v>124</v>
      </c>
      <c r="AR48" s="110">
        <v>265</v>
      </c>
      <c r="AS48" s="110">
        <v>265</v>
      </c>
      <c r="AT48" s="111">
        <v>294</v>
      </c>
      <c r="AU48" s="111">
        <v>84</v>
      </c>
      <c r="AV48" s="111"/>
      <c r="AW48" s="111">
        <v>63</v>
      </c>
      <c r="AX48" s="111">
        <v>11</v>
      </c>
      <c r="AY48" s="71">
        <v>33.732054321006473</v>
      </c>
      <c r="AZ48" s="71">
        <v>48.787719560703721</v>
      </c>
      <c r="BA48" s="71">
        <v>48.574158222249324</v>
      </c>
      <c r="BB48" s="71">
        <v>132.70259720511413</v>
      </c>
      <c r="BC48" s="71">
        <v>52.717391304347828</v>
      </c>
      <c r="BD48" s="71">
        <v>8.9285714285714288</v>
      </c>
      <c r="BE48" s="116">
        <v>28.571428571428569</v>
      </c>
      <c r="BF48" s="117"/>
    </row>
    <row r="49" spans="1:58" ht="26.25" customHeight="1" thickBot="1" x14ac:dyDescent="0.35">
      <c r="A49" s="18">
        <v>43</v>
      </c>
      <c r="B49" s="114" t="s">
        <v>92</v>
      </c>
      <c r="C49" s="118">
        <v>479265.60668596375</v>
      </c>
      <c r="D49" s="104">
        <v>30</v>
      </c>
      <c r="E49" s="104">
        <v>2</v>
      </c>
      <c r="F49" s="104">
        <v>0</v>
      </c>
      <c r="G49" s="104">
        <v>0</v>
      </c>
      <c r="H49" s="104">
        <v>0</v>
      </c>
      <c r="I49" s="104">
        <v>0</v>
      </c>
      <c r="J49" s="105">
        <v>32</v>
      </c>
      <c r="K49" s="106">
        <v>49</v>
      </c>
      <c r="L49" s="106">
        <v>0</v>
      </c>
      <c r="M49" s="106">
        <v>0</v>
      </c>
      <c r="N49" s="106">
        <v>0</v>
      </c>
      <c r="O49" s="106">
        <v>19</v>
      </c>
      <c r="P49" s="106">
        <v>0</v>
      </c>
      <c r="Q49" s="105">
        <v>68</v>
      </c>
      <c r="R49" s="107">
        <v>23</v>
      </c>
      <c r="S49" s="104">
        <v>0</v>
      </c>
      <c r="T49" s="104">
        <v>0</v>
      </c>
      <c r="U49" s="104">
        <v>0</v>
      </c>
      <c r="V49" s="104">
        <v>19</v>
      </c>
      <c r="W49" s="104">
        <v>0</v>
      </c>
      <c r="X49" s="105">
        <v>42</v>
      </c>
      <c r="Y49" s="105">
        <v>142</v>
      </c>
      <c r="Z49" s="108">
        <v>5</v>
      </c>
      <c r="AA49" s="108">
        <v>7</v>
      </c>
      <c r="AB49" s="108">
        <v>7</v>
      </c>
      <c r="AC49" s="108">
        <v>7</v>
      </c>
      <c r="AD49" s="108">
        <v>9</v>
      </c>
      <c r="AE49" s="108">
        <v>14</v>
      </c>
      <c r="AF49" s="108">
        <v>4</v>
      </c>
      <c r="AG49" s="108">
        <v>6</v>
      </c>
      <c r="AH49" s="108">
        <v>4</v>
      </c>
      <c r="AI49" s="108">
        <v>5</v>
      </c>
      <c r="AJ49" s="108">
        <v>5</v>
      </c>
      <c r="AK49" s="108">
        <v>7</v>
      </c>
      <c r="AL49" s="108">
        <v>3</v>
      </c>
      <c r="AM49" s="108">
        <v>7</v>
      </c>
      <c r="AN49" s="108">
        <v>6</v>
      </c>
      <c r="AO49" s="108">
        <v>8</v>
      </c>
      <c r="AP49" s="109">
        <v>43</v>
      </c>
      <c r="AQ49" s="109">
        <v>61</v>
      </c>
      <c r="AR49" s="110">
        <v>104</v>
      </c>
      <c r="AS49" s="110">
        <v>104</v>
      </c>
      <c r="AT49" s="111">
        <v>146</v>
      </c>
      <c r="AU49" s="111">
        <v>32</v>
      </c>
      <c r="AV49" s="111"/>
      <c r="AW49" s="111">
        <v>0</v>
      </c>
      <c r="AX49" s="111">
        <v>0</v>
      </c>
      <c r="AY49" s="71">
        <v>18.546895009541725</v>
      </c>
      <c r="AZ49" s="71">
        <v>31.911569354652674</v>
      </c>
      <c r="BA49" s="71">
        <v>26.707528813740083</v>
      </c>
      <c r="BB49" s="71">
        <v>86.799468644655278</v>
      </c>
      <c r="BC49" s="71">
        <v>32</v>
      </c>
      <c r="BD49" s="71">
        <v>28.169014084507044</v>
      </c>
      <c r="BE49" s="116">
        <v>21.917808219178081</v>
      </c>
    </row>
    <row r="50" spans="1:58" ht="26.25" customHeight="1" thickBot="1" x14ac:dyDescent="0.35">
      <c r="A50" s="18">
        <v>44</v>
      </c>
      <c r="B50" s="114" t="s">
        <v>93</v>
      </c>
      <c r="C50" s="115">
        <v>482956.31496103527</v>
      </c>
      <c r="D50" s="104">
        <v>26</v>
      </c>
      <c r="E50" s="104">
        <v>3</v>
      </c>
      <c r="F50" s="104">
        <v>2</v>
      </c>
      <c r="G50" s="104">
        <v>0</v>
      </c>
      <c r="H50" s="104">
        <v>0</v>
      </c>
      <c r="I50" s="104">
        <v>0</v>
      </c>
      <c r="J50" s="105">
        <v>31</v>
      </c>
      <c r="K50" s="106">
        <v>28</v>
      </c>
      <c r="L50" s="106">
        <v>0</v>
      </c>
      <c r="M50" s="106">
        <v>0</v>
      </c>
      <c r="N50" s="106">
        <v>0</v>
      </c>
      <c r="O50" s="106">
        <v>2</v>
      </c>
      <c r="P50" s="106">
        <v>0</v>
      </c>
      <c r="Q50" s="105">
        <v>30</v>
      </c>
      <c r="R50" s="107">
        <v>30</v>
      </c>
      <c r="S50" s="104">
        <v>0</v>
      </c>
      <c r="T50" s="104">
        <v>0</v>
      </c>
      <c r="U50" s="104">
        <v>0</v>
      </c>
      <c r="V50" s="104">
        <v>1</v>
      </c>
      <c r="W50" s="104">
        <v>0</v>
      </c>
      <c r="X50" s="105">
        <v>31</v>
      </c>
      <c r="Y50" s="105">
        <v>92</v>
      </c>
      <c r="Z50" s="108">
        <v>5</v>
      </c>
      <c r="AA50" s="108">
        <v>7</v>
      </c>
      <c r="AB50" s="108">
        <v>4</v>
      </c>
      <c r="AC50" s="108">
        <v>6</v>
      </c>
      <c r="AD50" s="108">
        <v>13</v>
      </c>
      <c r="AE50" s="108">
        <v>16</v>
      </c>
      <c r="AF50" s="108">
        <v>8</v>
      </c>
      <c r="AG50" s="108">
        <v>0</v>
      </c>
      <c r="AH50" s="108">
        <v>4</v>
      </c>
      <c r="AI50" s="108">
        <v>2</v>
      </c>
      <c r="AJ50" s="108">
        <v>4</v>
      </c>
      <c r="AK50" s="108">
        <v>1</v>
      </c>
      <c r="AL50" s="108">
        <v>6</v>
      </c>
      <c r="AM50" s="108">
        <v>2</v>
      </c>
      <c r="AN50" s="108">
        <v>5</v>
      </c>
      <c r="AO50" s="108">
        <v>4</v>
      </c>
      <c r="AP50" s="109">
        <v>49</v>
      </c>
      <c r="AQ50" s="109">
        <v>38</v>
      </c>
      <c r="AR50" s="110">
        <v>87</v>
      </c>
      <c r="AS50" s="110">
        <v>87</v>
      </c>
      <c r="AT50" s="111">
        <v>288</v>
      </c>
      <c r="AU50" s="111">
        <v>29</v>
      </c>
      <c r="AV50" s="111"/>
      <c r="AW50" s="111">
        <v>30</v>
      </c>
      <c r="AX50" s="111">
        <v>0</v>
      </c>
      <c r="AY50" s="71">
        <v>16.679677449099046</v>
      </c>
      <c r="AZ50" s="71">
        <v>26.491252419157306</v>
      </c>
      <c r="BA50" s="71">
        <v>24.018735526702624</v>
      </c>
      <c r="BB50" s="71">
        <v>72.056206580107883</v>
      </c>
      <c r="BC50" s="71">
        <v>47.540983606557376</v>
      </c>
      <c r="BD50" s="71">
        <v>8.695652173913043</v>
      </c>
      <c r="BE50" s="116">
        <v>10.069444444444445</v>
      </c>
    </row>
    <row r="51" spans="1:58" ht="26.25" customHeight="1" thickBot="1" x14ac:dyDescent="0.35">
      <c r="A51" s="18">
        <v>45</v>
      </c>
      <c r="B51" s="114" t="s">
        <v>94</v>
      </c>
      <c r="C51" s="118">
        <v>486134.45398120489</v>
      </c>
      <c r="D51" s="104">
        <v>5</v>
      </c>
      <c r="E51" s="104">
        <v>3</v>
      </c>
      <c r="F51" s="104">
        <v>0</v>
      </c>
      <c r="G51" s="104">
        <v>0</v>
      </c>
      <c r="H51" s="104">
        <v>0</v>
      </c>
      <c r="I51" s="104">
        <v>0</v>
      </c>
      <c r="J51" s="105">
        <v>8</v>
      </c>
      <c r="K51" s="106">
        <v>6</v>
      </c>
      <c r="L51" s="106">
        <v>0</v>
      </c>
      <c r="M51" s="106">
        <v>0</v>
      </c>
      <c r="N51" s="106">
        <v>0</v>
      </c>
      <c r="O51" s="106">
        <v>0</v>
      </c>
      <c r="P51" s="106">
        <v>0</v>
      </c>
      <c r="Q51" s="105">
        <v>6</v>
      </c>
      <c r="R51" s="107">
        <v>7</v>
      </c>
      <c r="S51" s="104">
        <v>0</v>
      </c>
      <c r="T51" s="104">
        <v>0</v>
      </c>
      <c r="U51" s="104">
        <v>0</v>
      </c>
      <c r="V51" s="104">
        <v>0</v>
      </c>
      <c r="W51" s="104">
        <v>0</v>
      </c>
      <c r="X51" s="105">
        <v>7</v>
      </c>
      <c r="Y51" s="105">
        <v>21</v>
      </c>
      <c r="Z51" s="108">
        <v>1</v>
      </c>
      <c r="AA51" s="108">
        <v>2</v>
      </c>
      <c r="AB51" s="108">
        <v>2</v>
      </c>
      <c r="AC51" s="108">
        <v>1</v>
      </c>
      <c r="AD51" s="108">
        <v>2</v>
      </c>
      <c r="AE51" s="108">
        <v>0</v>
      </c>
      <c r="AF51" s="108">
        <v>0</v>
      </c>
      <c r="AG51" s="108">
        <v>0</v>
      </c>
      <c r="AH51" s="108">
        <v>1</v>
      </c>
      <c r="AI51" s="108">
        <v>3</v>
      </c>
      <c r="AJ51" s="108">
        <v>3</v>
      </c>
      <c r="AK51" s="108">
        <v>2</v>
      </c>
      <c r="AL51" s="108">
        <v>1</v>
      </c>
      <c r="AM51" s="108">
        <v>2</v>
      </c>
      <c r="AN51" s="108">
        <v>0</v>
      </c>
      <c r="AO51" s="108">
        <v>1</v>
      </c>
      <c r="AP51" s="109">
        <v>10</v>
      </c>
      <c r="AQ51" s="109">
        <v>11</v>
      </c>
      <c r="AR51" s="119">
        <v>21</v>
      </c>
      <c r="AS51" s="119">
        <v>21</v>
      </c>
      <c r="AT51" s="111">
        <v>22</v>
      </c>
      <c r="AU51" s="111">
        <v>8</v>
      </c>
      <c r="AV51" s="111"/>
      <c r="AW51" s="111">
        <v>0</v>
      </c>
      <c r="AX51" s="111">
        <v>4</v>
      </c>
      <c r="AY51" s="71">
        <v>4.5712090637133453</v>
      </c>
      <c r="AZ51" s="71">
        <v>6.3526361253075176</v>
      </c>
      <c r="BA51" s="71">
        <v>6.5825410517472172</v>
      </c>
      <c r="BB51" s="71">
        <v>17.279170260836448</v>
      </c>
      <c r="BC51" s="71">
        <v>57.142857142857139</v>
      </c>
      <c r="BD51" s="71">
        <v>14.285714285714285</v>
      </c>
      <c r="BE51" s="116">
        <v>36.363636363636367</v>
      </c>
    </row>
    <row r="52" spans="1:58" s="126" customFormat="1" ht="26.25" customHeight="1" thickBot="1" x14ac:dyDescent="0.35">
      <c r="A52" s="18">
        <v>46</v>
      </c>
      <c r="B52" s="120" t="s">
        <v>95</v>
      </c>
      <c r="C52" s="121">
        <v>354694.50656261004</v>
      </c>
      <c r="D52" s="104">
        <v>8</v>
      </c>
      <c r="E52" s="104">
        <v>2</v>
      </c>
      <c r="F52" s="104">
        <v>0</v>
      </c>
      <c r="G52" s="104">
        <v>0</v>
      </c>
      <c r="H52" s="104">
        <v>0</v>
      </c>
      <c r="I52" s="104">
        <v>0</v>
      </c>
      <c r="J52" s="122">
        <v>10</v>
      </c>
      <c r="K52" s="106">
        <v>21</v>
      </c>
      <c r="L52" s="106">
        <v>0</v>
      </c>
      <c r="M52" s="106">
        <v>0</v>
      </c>
      <c r="N52" s="106">
        <v>0</v>
      </c>
      <c r="O52" s="106">
        <v>0</v>
      </c>
      <c r="P52" s="106">
        <v>0</v>
      </c>
      <c r="Q52" s="122">
        <v>21</v>
      </c>
      <c r="R52" s="107">
        <v>12</v>
      </c>
      <c r="S52" s="104">
        <v>0</v>
      </c>
      <c r="T52" s="104">
        <v>0</v>
      </c>
      <c r="U52" s="104">
        <v>0</v>
      </c>
      <c r="V52" s="104">
        <v>0</v>
      </c>
      <c r="W52" s="104">
        <v>0</v>
      </c>
      <c r="X52" s="122">
        <v>12</v>
      </c>
      <c r="Y52" s="122">
        <v>43</v>
      </c>
      <c r="Z52" s="108">
        <v>1</v>
      </c>
      <c r="AA52" s="108">
        <v>1</v>
      </c>
      <c r="AB52" s="108">
        <v>7</v>
      </c>
      <c r="AC52" s="108">
        <v>3</v>
      </c>
      <c r="AD52" s="108">
        <v>3</v>
      </c>
      <c r="AE52" s="108">
        <v>2</v>
      </c>
      <c r="AF52" s="108">
        <v>2</v>
      </c>
      <c r="AG52" s="108">
        <v>2</v>
      </c>
      <c r="AH52" s="108">
        <v>3</v>
      </c>
      <c r="AI52" s="108">
        <v>5</v>
      </c>
      <c r="AJ52" s="108">
        <v>3</v>
      </c>
      <c r="AK52" s="108">
        <v>3</v>
      </c>
      <c r="AL52" s="108">
        <v>2</v>
      </c>
      <c r="AM52" s="108">
        <v>2</v>
      </c>
      <c r="AN52" s="108">
        <v>3</v>
      </c>
      <c r="AO52" s="108">
        <v>1</v>
      </c>
      <c r="AP52" s="123">
        <v>24</v>
      </c>
      <c r="AQ52" s="123">
        <v>19</v>
      </c>
      <c r="AR52" s="119">
        <v>43</v>
      </c>
      <c r="AS52" s="119">
        <v>43</v>
      </c>
      <c r="AT52" s="124">
        <v>0</v>
      </c>
      <c r="AU52" s="124">
        <v>0</v>
      </c>
      <c r="AV52" s="124"/>
      <c r="AW52" s="124">
        <v>0</v>
      </c>
      <c r="AX52" s="124">
        <v>0</v>
      </c>
      <c r="AY52" s="61">
        <v>7.8314654622017645</v>
      </c>
      <c r="AZ52" s="61">
        <v>17.828100787482839</v>
      </c>
      <c r="BA52" s="61">
        <v>11.277310265570542</v>
      </c>
      <c r="BB52" s="61">
        <v>48.492434141953332</v>
      </c>
      <c r="BC52" s="61">
        <v>32.258064516129032</v>
      </c>
      <c r="BD52" s="61">
        <v>4.6511627906976747</v>
      </c>
      <c r="BE52" s="125" t="e">
        <v>#DIV/0!</v>
      </c>
    </row>
    <row r="53" spans="1:58" ht="26.25" customHeight="1" thickBot="1" x14ac:dyDescent="0.35">
      <c r="A53" s="18">
        <v>47</v>
      </c>
      <c r="B53" s="114" t="s">
        <v>96</v>
      </c>
      <c r="C53" s="115">
        <v>564511.42923026066</v>
      </c>
      <c r="D53" s="104">
        <v>51</v>
      </c>
      <c r="E53" s="104">
        <v>5</v>
      </c>
      <c r="F53" s="104">
        <v>2</v>
      </c>
      <c r="G53" s="104">
        <v>0</v>
      </c>
      <c r="H53" s="104">
        <v>3</v>
      </c>
      <c r="I53" s="104">
        <v>0</v>
      </c>
      <c r="J53" s="105">
        <v>61</v>
      </c>
      <c r="K53" s="106">
        <v>42</v>
      </c>
      <c r="L53" s="106">
        <v>0</v>
      </c>
      <c r="M53" s="106">
        <v>0</v>
      </c>
      <c r="N53" s="106">
        <v>0</v>
      </c>
      <c r="O53" s="106">
        <v>0</v>
      </c>
      <c r="P53" s="106">
        <v>0</v>
      </c>
      <c r="Q53" s="105">
        <v>42</v>
      </c>
      <c r="R53" s="107">
        <v>32</v>
      </c>
      <c r="S53" s="104">
        <v>0</v>
      </c>
      <c r="T53" s="104">
        <v>0</v>
      </c>
      <c r="U53" s="104">
        <v>0</v>
      </c>
      <c r="V53" s="104">
        <v>1</v>
      </c>
      <c r="W53" s="104">
        <v>0</v>
      </c>
      <c r="X53" s="105">
        <v>33</v>
      </c>
      <c r="Y53" s="105">
        <v>136</v>
      </c>
      <c r="Z53" s="108">
        <v>4</v>
      </c>
      <c r="AA53" s="108">
        <v>4</v>
      </c>
      <c r="AB53" s="108">
        <v>2</v>
      </c>
      <c r="AC53" s="108">
        <v>5</v>
      </c>
      <c r="AD53" s="108">
        <v>8</v>
      </c>
      <c r="AE53" s="108">
        <v>8</v>
      </c>
      <c r="AF53" s="108">
        <v>10</v>
      </c>
      <c r="AG53" s="108">
        <v>15</v>
      </c>
      <c r="AH53" s="108">
        <v>13</v>
      </c>
      <c r="AI53" s="108">
        <v>9</v>
      </c>
      <c r="AJ53" s="108">
        <v>9</v>
      </c>
      <c r="AK53" s="108">
        <v>10</v>
      </c>
      <c r="AL53" s="108">
        <v>9</v>
      </c>
      <c r="AM53" s="108">
        <v>7</v>
      </c>
      <c r="AN53" s="108">
        <v>9</v>
      </c>
      <c r="AO53" s="108">
        <v>8</v>
      </c>
      <c r="AP53" s="109">
        <v>64</v>
      </c>
      <c r="AQ53" s="109">
        <v>66</v>
      </c>
      <c r="AR53" s="110">
        <v>130</v>
      </c>
      <c r="AS53" s="110">
        <v>130</v>
      </c>
      <c r="AT53" s="111">
        <v>296</v>
      </c>
      <c r="AU53" s="111">
        <v>56</v>
      </c>
      <c r="AV53" s="111"/>
      <c r="AW53" s="111">
        <v>0</v>
      </c>
      <c r="AX53" s="111">
        <v>0</v>
      </c>
      <c r="AY53" s="71">
        <v>27.555784967482992</v>
      </c>
      <c r="AZ53" s="71">
        <v>33.865828163818385</v>
      </c>
      <c r="BA53" s="71">
        <v>39.680330353175506</v>
      </c>
      <c r="BB53" s="71">
        <v>92.115052605586001</v>
      </c>
      <c r="BC53" s="71">
        <v>54.368932038834949</v>
      </c>
      <c r="BD53" s="71">
        <v>8.0882352941176467</v>
      </c>
      <c r="BE53" s="116">
        <v>18.918918918918919</v>
      </c>
    </row>
    <row r="54" spans="1:58" ht="26.25" customHeight="1" thickBot="1" x14ac:dyDescent="0.35">
      <c r="A54" s="18">
        <v>48</v>
      </c>
      <c r="B54" s="114" t="s">
        <v>97</v>
      </c>
      <c r="C54" s="115">
        <v>105271.38901464743</v>
      </c>
      <c r="D54" s="104">
        <v>11</v>
      </c>
      <c r="E54" s="104">
        <v>0</v>
      </c>
      <c r="F54" s="104">
        <v>0</v>
      </c>
      <c r="G54" s="104">
        <v>0</v>
      </c>
      <c r="H54" s="104">
        <v>0</v>
      </c>
      <c r="I54" s="104">
        <v>0</v>
      </c>
      <c r="J54" s="105">
        <v>11</v>
      </c>
      <c r="K54" s="106">
        <v>34</v>
      </c>
      <c r="L54" s="106">
        <v>0</v>
      </c>
      <c r="M54" s="106">
        <v>0</v>
      </c>
      <c r="N54" s="106">
        <v>0</v>
      </c>
      <c r="O54" s="106">
        <v>0</v>
      </c>
      <c r="P54" s="106">
        <v>0</v>
      </c>
      <c r="Q54" s="105">
        <v>34</v>
      </c>
      <c r="R54" s="107">
        <v>4</v>
      </c>
      <c r="S54" s="104">
        <v>0</v>
      </c>
      <c r="T54" s="104">
        <v>0</v>
      </c>
      <c r="U54" s="104">
        <v>0</v>
      </c>
      <c r="V54" s="104">
        <v>0</v>
      </c>
      <c r="W54" s="104">
        <v>0</v>
      </c>
      <c r="X54" s="105">
        <v>4</v>
      </c>
      <c r="Y54" s="105">
        <v>49</v>
      </c>
      <c r="Z54" s="108">
        <v>3</v>
      </c>
      <c r="AA54" s="108">
        <v>0</v>
      </c>
      <c r="AB54" s="108">
        <v>3</v>
      </c>
      <c r="AC54" s="108">
        <v>1</v>
      </c>
      <c r="AD54" s="108">
        <v>2</v>
      </c>
      <c r="AE54" s="108">
        <v>3</v>
      </c>
      <c r="AF54" s="108">
        <v>7</v>
      </c>
      <c r="AG54" s="108">
        <v>2</v>
      </c>
      <c r="AH54" s="108">
        <v>3</v>
      </c>
      <c r="AI54" s="108">
        <v>6</v>
      </c>
      <c r="AJ54" s="108">
        <v>6</v>
      </c>
      <c r="AK54" s="108">
        <v>3</v>
      </c>
      <c r="AL54" s="108">
        <v>4</v>
      </c>
      <c r="AM54" s="108">
        <v>4</v>
      </c>
      <c r="AN54" s="108">
        <v>2</v>
      </c>
      <c r="AO54" s="108">
        <v>0</v>
      </c>
      <c r="AP54" s="109">
        <v>30</v>
      </c>
      <c r="AQ54" s="109">
        <v>19</v>
      </c>
      <c r="AR54" s="110">
        <v>49</v>
      </c>
      <c r="AS54" s="110">
        <v>49</v>
      </c>
      <c r="AT54" s="111">
        <v>173</v>
      </c>
      <c r="AU54" s="111">
        <v>11</v>
      </c>
      <c r="AV54" s="111"/>
      <c r="AW54" s="111">
        <v>0</v>
      </c>
      <c r="AX54" s="111">
        <v>0</v>
      </c>
      <c r="AY54" s="71">
        <v>29.025508109619473</v>
      </c>
      <c r="AZ54" s="71">
        <v>68.45052982001171</v>
      </c>
      <c r="BA54" s="71">
        <v>41.796731677852044</v>
      </c>
      <c r="BB54" s="71">
        <v>186.18544111043184</v>
      </c>
      <c r="BC54" s="71">
        <v>24.444444444444443</v>
      </c>
      <c r="BD54" s="71">
        <v>0</v>
      </c>
      <c r="BE54" s="116">
        <v>6.3583815028901727</v>
      </c>
      <c r="BF54" s="117"/>
    </row>
    <row r="55" spans="1:58" ht="26.25" customHeight="1" thickBot="1" x14ac:dyDescent="0.35">
      <c r="A55" s="18">
        <v>49</v>
      </c>
      <c r="B55" s="114" t="s">
        <v>98</v>
      </c>
      <c r="C55" s="115">
        <v>210690.84730504683</v>
      </c>
      <c r="D55" s="104">
        <v>6</v>
      </c>
      <c r="E55" s="104">
        <v>0</v>
      </c>
      <c r="F55" s="104">
        <v>0</v>
      </c>
      <c r="G55" s="104">
        <v>0</v>
      </c>
      <c r="H55" s="104">
        <v>0</v>
      </c>
      <c r="I55" s="104">
        <v>0</v>
      </c>
      <c r="J55" s="105">
        <v>6</v>
      </c>
      <c r="K55" s="106">
        <v>7</v>
      </c>
      <c r="L55" s="106">
        <v>0</v>
      </c>
      <c r="M55" s="106">
        <v>0</v>
      </c>
      <c r="N55" s="106">
        <v>0</v>
      </c>
      <c r="O55" s="106">
        <v>4</v>
      </c>
      <c r="P55" s="106">
        <v>0</v>
      </c>
      <c r="Q55" s="105">
        <v>11</v>
      </c>
      <c r="R55" s="107">
        <v>11</v>
      </c>
      <c r="S55" s="104">
        <v>0</v>
      </c>
      <c r="T55" s="104">
        <v>0</v>
      </c>
      <c r="U55" s="104">
        <v>0</v>
      </c>
      <c r="V55" s="104">
        <v>1</v>
      </c>
      <c r="W55" s="104">
        <v>0</v>
      </c>
      <c r="X55" s="105">
        <v>12</v>
      </c>
      <c r="Y55" s="105">
        <v>29</v>
      </c>
      <c r="Z55" s="108">
        <v>3</v>
      </c>
      <c r="AA55" s="108">
        <v>0</v>
      </c>
      <c r="AB55" s="108">
        <v>1</v>
      </c>
      <c r="AC55" s="108">
        <v>0</v>
      </c>
      <c r="AD55" s="108">
        <v>3</v>
      </c>
      <c r="AE55" s="108">
        <v>1</v>
      </c>
      <c r="AF55" s="108">
        <v>3</v>
      </c>
      <c r="AG55" s="108">
        <v>3</v>
      </c>
      <c r="AH55" s="108">
        <v>2</v>
      </c>
      <c r="AI55" s="108">
        <v>1</v>
      </c>
      <c r="AJ55" s="108">
        <v>4</v>
      </c>
      <c r="AK55" s="108">
        <v>0</v>
      </c>
      <c r="AL55" s="108">
        <v>0</v>
      </c>
      <c r="AM55" s="108">
        <v>1</v>
      </c>
      <c r="AN55" s="108">
        <v>2</v>
      </c>
      <c r="AO55" s="108">
        <v>0</v>
      </c>
      <c r="AP55" s="109">
        <v>18</v>
      </c>
      <c r="AQ55" s="109">
        <v>6</v>
      </c>
      <c r="AR55" s="110">
        <v>24</v>
      </c>
      <c r="AS55" s="110">
        <v>24</v>
      </c>
      <c r="AT55" s="111">
        <v>82</v>
      </c>
      <c r="AU55" s="111">
        <v>6</v>
      </c>
      <c r="AV55" s="111"/>
      <c r="AW55" s="111">
        <v>0</v>
      </c>
      <c r="AX55" s="111">
        <v>0</v>
      </c>
      <c r="AY55" s="71">
        <v>7.9104844277055761</v>
      </c>
      <c r="AZ55" s="71">
        <v>16.751614082200046</v>
      </c>
      <c r="BA55" s="71">
        <v>11.391097575896032</v>
      </c>
      <c r="BB55" s="71">
        <v>45.564390303584126</v>
      </c>
      <c r="BC55" s="71">
        <v>35.294117647058826</v>
      </c>
      <c r="BD55" s="71">
        <v>17.241379310344829</v>
      </c>
      <c r="BE55" s="116">
        <v>7.3170731707317067</v>
      </c>
    </row>
    <row r="56" spans="1:58" ht="26.25" customHeight="1" thickBot="1" x14ac:dyDescent="0.35">
      <c r="A56" s="18">
        <v>50</v>
      </c>
      <c r="B56" s="127" t="s">
        <v>99</v>
      </c>
      <c r="C56" s="128">
        <v>137945.84466660154</v>
      </c>
      <c r="D56" s="104">
        <v>16</v>
      </c>
      <c r="E56" s="104">
        <v>0</v>
      </c>
      <c r="F56" s="104">
        <v>0</v>
      </c>
      <c r="G56" s="104">
        <v>0</v>
      </c>
      <c r="H56" s="104">
        <v>0</v>
      </c>
      <c r="I56" s="104">
        <v>0</v>
      </c>
      <c r="J56" s="105">
        <v>16</v>
      </c>
      <c r="K56" s="106">
        <v>40</v>
      </c>
      <c r="L56" s="106">
        <v>0</v>
      </c>
      <c r="M56" s="106">
        <v>0</v>
      </c>
      <c r="N56" s="106">
        <v>0</v>
      </c>
      <c r="O56" s="106">
        <v>0</v>
      </c>
      <c r="P56" s="106">
        <v>0</v>
      </c>
      <c r="Q56" s="105">
        <v>40</v>
      </c>
      <c r="R56" s="107">
        <v>62</v>
      </c>
      <c r="S56" s="104">
        <v>0</v>
      </c>
      <c r="T56" s="104">
        <v>0</v>
      </c>
      <c r="U56" s="104">
        <v>0</v>
      </c>
      <c r="V56" s="104">
        <v>0</v>
      </c>
      <c r="W56" s="104">
        <v>0</v>
      </c>
      <c r="X56" s="105">
        <v>62</v>
      </c>
      <c r="Y56" s="105">
        <v>118</v>
      </c>
      <c r="Z56" s="108">
        <v>37</v>
      </c>
      <c r="AA56" s="108">
        <v>20</v>
      </c>
      <c r="AB56" s="108">
        <v>1</v>
      </c>
      <c r="AC56" s="108">
        <v>1</v>
      </c>
      <c r="AD56" s="108">
        <v>1</v>
      </c>
      <c r="AE56" s="108">
        <v>8</v>
      </c>
      <c r="AF56" s="108">
        <v>4</v>
      </c>
      <c r="AG56" s="108">
        <v>14</v>
      </c>
      <c r="AH56" s="108">
        <v>13</v>
      </c>
      <c r="AI56" s="108">
        <v>8</v>
      </c>
      <c r="AJ56" s="108">
        <v>1</v>
      </c>
      <c r="AK56" s="108">
        <v>7</v>
      </c>
      <c r="AL56" s="108">
        <v>2</v>
      </c>
      <c r="AM56" s="108">
        <v>0</v>
      </c>
      <c r="AN56" s="108">
        <v>0</v>
      </c>
      <c r="AO56" s="108">
        <v>1</v>
      </c>
      <c r="AP56" s="109">
        <v>59</v>
      </c>
      <c r="AQ56" s="109">
        <v>59</v>
      </c>
      <c r="AR56" s="110">
        <v>118</v>
      </c>
      <c r="AS56" s="110">
        <v>118</v>
      </c>
      <c r="AT56" s="111">
        <v>174</v>
      </c>
      <c r="AU56" s="111">
        <v>16</v>
      </c>
      <c r="AV56" s="111"/>
      <c r="AW56" s="111">
        <v>145</v>
      </c>
      <c r="AX56" s="111">
        <v>0</v>
      </c>
      <c r="AY56" s="86">
        <v>32.218762770173541</v>
      </c>
      <c r="AZ56" s="86">
        <v>125.79531640413346</v>
      </c>
      <c r="BA56" s="86">
        <v>46.395018389049902</v>
      </c>
      <c r="BB56" s="86">
        <v>342.16326061924303</v>
      </c>
      <c r="BC56" s="86">
        <v>28.571428571428569</v>
      </c>
      <c r="BD56" s="86">
        <v>0</v>
      </c>
      <c r="BE56" s="129">
        <v>9.1954022988505741</v>
      </c>
    </row>
    <row r="57" spans="1:58" s="150" customFormat="1" ht="29.25" customHeight="1" x14ac:dyDescent="0.3">
      <c r="A57" s="18">
        <v>51</v>
      </c>
      <c r="B57" s="140" t="s">
        <v>100</v>
      </c>
      <c r="C57" s="141">
        <v>27052.912854418522</v>
      </c>
      <c r="D57" s="142">
        <v>2</v>
      </c>
      <c r="E57" s="143">
        <v>0</v>
      </c>
      <c r="F57" s="143">
        <v>0</v>
      </c>
      <c r="G57" s="143">
        <v>0</v>
      </c>
      <c r="H57" s="143">
        <v>0</v>
      </c>
      <c r="I57" s="143">
        <v>0</v>
      </c>
      <c r="J57" s="144">
        <v>2</v>
      </c>
      <c r="K57" s="142">
        <v>24</v>
      </c>
      <c r="L57" s="143">
        <v>0</v>
      </c>
      <c r="M57" s="143">
        <v>0</v>
      </c>
      <c r="N57" s="143">
        <v>0</v>
      </c>
      <c r="O57" s="143">
        <v>0</v>
      </c>
      <c r="P57" s="143">
        <v>0</v>
      </c>
      <c r="Q57" s="144">
        <v>24</v>
      </c>
      <c r="R57" s="142">
        <v>7</v>
      </c>
      <c r="S57" s="142">
        <v>0</v>
      </c>
      <c r="T57" s="142">
        <v>0</v>
      </c>
      <c r="U57" s="142">
        <v>0</v>
      </c>
      <c r="V57" s="142">
        <v>1</v>
      </c>
      <c r="W57" s="142">
        <v>0</v>
      </c>
      <c r="X57" s="144">
        <v>8</v>
      </c>
      <c r="Y57" s="144">
        <v>34</v>
      </c>
      <c r="Z57" s="142">
        <v>3</v>
      </c>
      <c r="AA57" s="142">
        <v>1</v>
      </c>
      <c r="AB57" s="142">
        <v>3</v>
      </c>
      <c r="AC57" s="142">
        <v>1</v>
      </c>
      <c r="AD57" s="142">
        <v>2</v>
      </c>
      <c r="AE57" s="142">
        <v>7</v>
      </c>
      <c r="AF57" s="142">
        <v>4</v>
      </c>
      <c r="AG57" s="142">
        <v>5</v>
      </c>
      <c r="AH57" s="142">
        <v>0</v>
      </c>
      <c r="AI57" s="142">
        <v>2</v>
      </c>
      <c r="AJ57" s="142">
        <v>0</v>
      </c>
      <c r="AK57" s="142">
        <v>2</v>
      </c>
      <c r="AL57" s="142">
        <v>0</v>
      </c>
      <c r="AM57" s="142">
        <v>0</v>
      </c>
      <c r="AN57" s="142">
        <v>2</v>
      </c>
      <c r="AO57" s="142">
        <v>0</v>
      </c>
      <c r="AP57" s="145">
        <v>14</v>
      </c>
      <c r="AQ57" s="145">
        <v>18</v>
      </c>
      <c r="AR57" s="146">
        <v>32</v>
      </c>
      <c r="AS57" s="147">
        <v>33</v>
      </c>
      <c r="AT57" s="92">
        <v>27</v>
      </c>
      <c r="AU57" s="92">
        <v>0</v>
      </c>
      <c r="AV57" s="92">
        <v>0</v>
      </c>
      <c r="AW57" s="92">
        <v>10</v>
      </c>
      <c r="AX57" s="92">
        <v>0</v>
      </c>
      <c r="AY57" s="148">
        <v>20.535886783992552</v>
      </c>
      <c r="AZ57" s="148">
        <v>7.6923076923076925</v>
      </c>
      <c r="BA57" s="148">
        <v>179.3870110248761</v>
      </c>
      <c r="BB57" s="148">
        <v>2.9411764705882351</v>
      </c>
      <c r="BC57" s="148">
        <v>29.571676968949276</v>
      </c>
      <c r="BD57" s="148">
        <v>487.93266998766302</v>
      </c>
      <c r="BE57" s="149">
        <v>0</v>
      </c>
    </row>
    <row r="58" spans="1:58" s="150" customFormat="1" ht="29.25" customHeight="1" x14ac:dyDescent="0.3">
      <c r="A58" s="18">
        <v>52</v>
      </c>
      <c r="B58" s="151" t="s">
        <v>101</v>
      </c>
      <c r="C58" s="152">
        <v>314144.84999999998</v>
      </c>
      <c r="D58" s="153">
        <v>19</v>
      </c>
      <c r="E58" s="153">
        <v>0</v>
      </c>
      <c r="F58" s="153">
        <v>0</v>
      </c>
      <c r="G58" s="153">
        <v>0</v>
      </c>
      <c r="H58" s="153">
        <v>0</v>
      </c>
      <c r="I58" s="153">
        <v>0</v>
      </c>
      <c r="J58" s="154">
        <v>19</v>
      </c>
      <c r="K58" s="155">
        <v>216</v>
      </c>
      <c r="L58" s="153">
        <v>0</v>
      </c>
      <c r="M58" s="153">
        <v>0</v>
      </c>
      <c r="N58" s="153">
        <v>0</v>
      </c>
      <c r="O58" s="153">
        <v>56</v>
      </c>
      <c r="P58" s="153">
        <v>0</v>
      </c>
      <c r="Q58" s="154">
        <v>272</v>
      </c>
      <c r="R58" s="155">
        <v>95</v>
      </c>
      <c r="S58" s="155">
        <v>0</v>
      </c>
      <c r="T58" s="155">
        <v>0</v>
      </c>
      <c r="U58" s="155">
        <v>0</v>
      </c>
      <c r="V58" s="155">
        <v>13</v>
      </c>
      <c r="W58" s="155">
        <v>0</v>
      </c>
      <c r="X58" s="154">
        <v>108</v>
      </c>
      <c r="Y58" s="154">
        <v>399</v>
      </c>
      <c r="Z58" s="155">
        <v>80</v>
      </c>
      <c r="AA58" s="155">
        <v>57</v>
      </c>
      <c r="AB58" s="155">
        <v>32</v>
      </c>
      <c r="AC58" s="155">
        <v>25</v>
      </c>
      <c r="AD58" s="155">
        <v>12</v>
      </c>
      <c r="AE58" s="155">
        <v>36</v>
      </c>
      <c r="AF58" s="155">
        <v>10</v>
      </c>
      <c r="AG58" s="155">
        <v>31</v>
      </c>
      <c r="AH58" s="155">
        <v>3</v>
      </c>
      <c r="AI58" s="155">
        <v>19</v>
      </c>
      <c r="AJ58" s="155">
        <v>2</v>
      </c>
      <c r="AK58" s="155">
        <v>8</v>
      </c>
      <c r="AL58" s="155">
        <v>3</v>
      </c>
      <c r="AM58" s="155">
        <v>8</v>
      </c>
      <c r="AN58" s="155">
        <v>3</v>
      </c>
      <c r="AO58" s="155">
        <v>1</v>
      </c>
      <c r="AP58" s="156">
        <v>145</v>
      </c>
      <c r="AQ58" s="156">
        <v>185</v>
      </c>
      <c r="AR58" s="157">
        <v>330</v>
      </c>
      <c r="AS58" s="158">
        <v>330</v>
      </c>
      <c r="AT58" s="37">
        <v>276</v>
      </c>
      <c r="AU58" s="37">
        <v>19</v>
      </c>
      <c r="AV58" s="37">
        <v>473</v>
      </c>
      <c r="AW58" s="37">
        <v>262</v>
      </c>
      <c r="AX58" s="37">
        <v>2</v>
      </c>
      <c r="AY58" s="159">
        <v>16.800459335169041</v>
      </c>
      <c r="AZ58" s="159">
        <v>6.5292096219931279</v>
      </c>
      <c r="BA58" s="159">
        <v>154.48100379396919</v>
      </c>
      <c r="BB58" s="159">
        <v>17.293233082706767</v>
      </c>
      <c r="BC58" s="159">
        <v>24.19266144264342</v>
      </c>
      <c r="BD58" s="159">
        <v>420.18833031959622</v>
      </c>
      <c r="BE58" s="160">
        <v>6.8840579710144931</v>
      </c>
    </row>
    <row r="59" spans="1:58" s="150" customFormat="1" ht="29.25" customHeight="1" x14ac:dyDescent="0.3">
      <c r="A59" s="18">
        <v>53</v>
      </c>
      <c r="B59" s="151" t="s">
        <v>102</v>
      </c>
      <c r="C59" s="152">
        <v>241548.39</v>
      </c>
      <c r="D59" s="153">
        <v>0</v>
      </c>
      <c r="E59" s="153">
        <v>0</v>
      </c>
      <c r="F59" s="153">
        <v>0</v>
      </c>
      <c r="G59" s="153">
        <v>0</v>
      </c>
      <c r="H59" s="153">
        <v>0</v>
      </c>
      <c r="I59" s="153">
        <v>0</v>
      </c>
      <c r="J59" s="154">
        <v>0</v>
      </c>
      <c r="K59" s="155">
        <v>22</v>
      </c>
      <c r="L59" s="153">
        <v>0</v>
      </c>
      <c r="M59" s="153">
        <v>0</v>
      </c>
      <c r="N59" s="153">
        <v>0</v>
      </c>
      <c r="O59" s="153">
        <v>0</v>
      </c>
      <c r="P59" s="153">
        <v>0</v>
      </c>
      <c r="Q59" s="154">
        <v>22</v>
      </c>
      <c r="R59" s="155">
        <v>9</v>
      </c>
      <c r="S59" s="155">
        <v>0</v>
      </c>
      <c r="T59" s="155">
        <v>0</v>
      </c>
      <c r="U59" s="155">
        <v>0</v>
      </c>
      <c r="V59" s="155">
        <v>0</v>
      </c>
      <c r="W59" s="155">
        <v>0</v>
      </c>
      <c r="X59" s="161">
        <v>9</v>
      </c>
      <c r="Y59" s="154">
        <v>31</v>
      </c>
      <c r="Z59" s="155">
        <v>0</v>
      </c>
      <c r="AA59" s="155">
        <v>0</v>
      </c>
      <c r="AB59" s="155">
        <v>0</v>
      </c>
      <c r="AC59" s="155">
        <v>0</v>
      </c>
      <c r="AD59" s="155">
        <v>1</v>
      </c>
      <c r="AE59" s="155">
        <v>1</v>
      </c>
      <c r="AF59" s="155">
        <v>1</v>
      </c>
      <c r="AG59" s="155">
        <v>4</v>
      </c>
      <c r="AH59" s="155">
        <v>2</v>
      </c>
      <c r="AI59" s="155">
        <v>2</v>
      </c>
      <c r="AJ59" s="155">
        <v>2</v>
      </c>
      <c r="AK59" s="155">
        <v>6</v>
      </c>
      <c r="AL59" s="155">
        <v>2</v>
      </c>
      <c r="AM59" s="155">
        <v>2</v>
      </c>
      <c r="AN59" s="155">
        <v>4</v>
      </c>
      <c r="AO59" s="155">
        <v>4</v>
      </c>
      <c r="AP59" s="156">
        <v>12</v>
      </c>
      <c r="AQ59" s="156">
        <v>19</v>
      </c>
      <c r="AR59" s="157">
        <v>31</v>
      </c>
      <c r="AS59" s="158">
        <v>31</v>
      </c>
      <c r="AT59" s="37">
        <v>139</v>
      </c>
      <c r="AU59" s="37">
        <v>0</v>
      </c>
      <c r="AV59" s="37">
        <v>62</v>
      </c>
      <c r="AW59" s="37">
        <v>51</v>
      </c>
      <c r="AX59" s="37">
        <v>9</v>
      </c>
      <c r="AY59" s="159">
        <v>0</v>
      </c>
      <c r="AZ59" s="159">
        <v>0</v>
      </c>
      <c r="BA59" s="159">
        <v>18.873334363403394</v>
      </c>
      <c r="BB59" s="159">
        <v>0</v>
      </c>
      <c r="BC59" s="159">
        <v>0</v>
      </c>
      <c r="BD59" s="159">
        <v>51.335469468457227</v>
      </c>
      <c r="BE59" s="160">
        <v>0</v>
      </c>
    </row>
    <row r="60" spans="1:58" s="150" customFormat="1" ht="29.25" customHeight="1" x14ac:dyDescent="0.3">
      <c r="A60" s="18">
        <v>54</v>
      </c>
      <c r="B60" s="151" t="s">
        <v>103</v>
      </c>
      <c r="C60" s="152">
        <v>109553.89</v>
      </c>
      <c r="D60" s="153">
        <v>7</v>
      </c>
      <c r="E60" s="153">
        <v>0</v>
      </c>
      <c r="F60" s="153">
        <v>0</v>
      </c>
      <c r="G60" s="153">
        <v>0</v>
      </c>
      <c r="H60" s="153">
        <v>0</v>
      </c>
      <c r="I60" s="153">
        <v>0</v>
      </c>
      <c r="J60" s="154">
        <v>7</v>
      </c>
      <c r="K60" s="155">
        <v>30</v>
      </c>
      <c r="L60" s="153">
        <v>0</v>
      </c>
      <c r="M60" s="153">
        <v>0</v>
      </c>
      <c r="N60" s="153">
        <v>0</v>
      </c>
      <c r="O60" s="153">
        <v>0</v>
      </c>
      <c r="P60" s="153">
        <v>1</v>
      </c>
      <c r="Q60" s="154">
        <v>31</v>
      </c>
      <c r="R60" s="155">
        <v>5</v>
      </c>
      <c r="S60" s="155">
        <v>0</v>
      </c>
      <c r="T60" s="155">
        <v>0</v>
      </c>
      <c r="U60" s="155">
        <v>0</v>
      </c>
      <c r="V60" s="155">
        <v>0</v>
      </c>
      <c r="W60" s="155">
        <v>0</v>
      </c>
      <c r="X60" s="154">
        <v>5</v>
      </c>
      <c r="Y60" s="154">
        <v>43</v>
      </c>
      <c r="Z60" s="155">
        <v>7</v>
      </c>
      <c r="AA60" s="155">
        <v>2</v>
      </c>
      <c r="AB60" s="155">
        <v>5</v>
      </c>
      <c r="AC60" s="155">
        <v>1</v>
      </c>
      <c r="AD60" s="155">
        <v>1</v>
      </c>
      <c r="AE60" s="155">
        <v>4</v>
      </c>
      <c r="AF60" s="155">
        <v>2</v>
      </c>
      <c r="AG60" s="155">
        <v>5</v>
      </c>
      <c r="AH60" s="155">
        <v>1</v>
      </c>
      <c r="AI60" s="155">
        <v>2</v>
      </c>
      <c r="AJ60" s="155">
        <v>1</v>
      </c>
      <c r="AK60" s="155">
        <v>2</v>
      </c>
      <c r="AL60" s="155">
        <v>1</v>
      </c>
      <c r="AM60" s="155">
        <v>2</v>
      </c>
      <c r="AN60" s="155">
        <v>6</v>
      </c>
      <c r="AO60" s="155">
        <v>1</v>
      </c>
      <c r="AP60" s="156">
        <v>24</v>
      </c>
      <c r="AQ60" s="156">
        <v>19</v>
      </c>
      <c r="AR60" s="157">
        <v>43</v>
      </c>
      <c r="AS60" s="158">
        <v>42</v>
      </c>
      <c r="AT60" s="37">
        <v>49</v>
      </c>
      <c r="AU60" s="37">
        <v>7</v>
      </c>
      <c r="AV60" s="37">
        <v>149</v>
      </c>
      <c r="AW60" s="37">
        <v>104</v>
      </c>
      <c r="AX60" s="37">
        <v>2</v>
      </c>
      <c r="AY60" s="159">
        <v>17.748748533205386</v>
      </c>
      <c r="AZ60" s="159">
        <v>18.421052631578945</v>
      </c>
      <c r="BA60" s="159">
        <v>56.378377693711236</v>
      </c>
      <c r="BB60" s="159">
        <v>2.3255813953488373</v>
      </c>
      <c r="BC60" s="159">
        <v>25.558197887815759</v>
      </c>
      <c r="BD60" s="159">
        <v>153.34918732689457</v>
      </c>
      <c r="BE60" s="160">
        <v>14.285714285714285</v>
      </c>
    </row>
    <row r="61" spans="1:58" s="150" customFormat="1" ht="29.25" customHeight="1" x14ac:dyDescent="0.3">
      <c r="A61" s="18">
        <v>55</v>
      </c>
      <c r="B61" s="151" t="s">
        <v>104</v>
      </c>
      <c r="C61" s="152">
        <v>180501.32</v>
      </c>
      <c r="D61" s="153">
        <v>14</v>
      </c>
      <c r="E61" s="153">
        <v>0</v>
      </c>
      <c r="F61" s="153">
        <v>1</v>
      </c>
      <c r="G61" s="153">
        <v>0</v>
      </c>
      <c r="H61" s="153">
        <v>0</v>
      </c>
      <c r="I61" s="153">
        <v>2</v>
      </c>
      <c r="J61" s="154">
        <v>17</v>
      </c>
      <c r="K61" s="155">
        <v>210</v>
      </c>
      <c r="L61" s="153">
        <v>0</v>
      </c>
      <c r="M61" s="153">
        <v>0</v>
      </c>
      <c r="N61" s="153">
        <v>0</v>
      </c>
      <c r="O61" s="153">
        <v>4</v>
      </c>
      <c r="P61" s="153">
        <v>0</v>
      </c>
      <c r="Q61" s="154">
        <v>214</v>
      </c>
      <c r="R61" s="155">
        <v>89</v>
      </c>
      <c r="S61" s="155">
        <v>0</v>
      </c>
      <c r="T61" s="155">
        <v>0</v>
      </c>
      <c r="U61" s="155">
        <v>0</v>
      </c>
      <c r="V61" s="155">
        <v>7</v>
      </c>
      <c r="W61" s="155">
        <v>0</v>
      </c>
      <c r="X61" s="154">
        <v>96</v>
      </c>
      <c r="Y61" s="154">
        <v>327</v>
      </c>
      <c r="Z61" s="155">
        <v>57</v>
      </c>
      <c r="AA61" s="155">
        <v>56</v>
      </c>
      <c r="AB61" s="155">
        <v>46</v>
      </c>
      <c r="AC61" s="155">
        <v>38</v>
      </c>
      <c r="AD61" s="155">
        <v>13</v>
      </c>
      <c r="AE61" s="155">
        <v>28</v>
      </c>
      <c r="AF61" s="155">
        <v>6</v>
      </c>
      <c r="AG61" s="155">
        <v>15</v>
      </c>
      <c r="AH61" s="155">
        <v>5</v>
      </c>
      <c r="AI61" s="155">
        <v>13</v>
      </c>
      <c r="AJ61" s="155">
        <v>1</v>
      </c>
      <c r="AK61" s="155">
        <v>10</v>
      </c>
      <c r="AL61" s="155">
        <v>4</v>
      </c>
      <c r="AM61" s="155">
        <v>3</v>
      </c>
      <c r="AN61" s="155">
        <v>7</v>
      </c>
      <c r="AO61" s="155">
        <v>8</v>
      </c>
      <c r="AP61" s="156">
        <v>139</v>
      </c>
      <c r="AQ61" s="156">
        <v>171</v>
      </c>
      <c r="AR61" s="157">
        <v>310</v>
      </c>
      <c r="AS61" s="158">
        <v>313</v>
      </c>
      <c r="AT61" s="37">
        <v>290</v>
      </c>
      <c r="AU61" s="37">
        <v>12</v>
      </c>
      <c r="AV61" s="37">
        <v>26</v>
      </c>
      <c r="AW61" s="37">
        <v>7</v>
      </c>
      <c r="AX61" s="37">
        <v>1</v>
      </c>
      <c r="AY61" s="159">
        <v>21.544933238653815</v>
      </c>
      <c r="AZ61" s="159">
        <v>6.0606060606060606</v>
      </c>
      <c r="BA61" s="159">
        <v>255.0087266104529</v>
      </c>
      <c r="BB61" s="159">
        <v>4.281345565749235</v>
      </c>
      <c r="BC61" s="159">
        <v>31.024703863661493</v>
      </c>
      <c r="BD61" s="159">
        <v>693.62373638043198</v>
      </c>
      <c r="BE61" s="160">
        <v>4.1379310344827589</v>
      </c>
    </row>
    <row r="62" spans="1:58" s="150" customFormat="1" ht="29.25" customHeight="1" x14ac:dyDescent="0.3">
      <c r="A62" s="18">
        <v>56</v>
      </c>
      <c r="B62" s="162" t="s">
        <v>105</v>
      </c>
      <c r="C62" s="152">
        <v>38824.487156822521</v>
      </c>
      <c r="D62" s="153">
        <v>2</v>
      </c>
      <c r="E62" s="153">
        <v>0</v>
      </c>
      <c r="F62" s="153">
        <v>0</v>
      </c>
      <c r="G62" s="153">
        <v>0</v>
      </c>
      <c r="H62" s="153">
        <v>3</v>
      </c>
      <c r="I62" s="153">
        <v>0</v>
      </c>
      <c r="J62" s="154">
        <v>5</v>
      </c>
      <c r="K62" s="155">
        <v>3</v>
      </c>
      <c r="L62" s="153">
        <v>0</v>
      </c>
      <c r="M62" s="153">
        <v>0</v>
      </c>
      <c r="N62" s="153">
        <v>0</v>
      </c>
      <c r="O62" s="153">
        <v>4</v>
      </c>
      <c r="P62" s="153">
        <v>0</v>
      </c>
      <c r="Q62" s="154">
        <v>7</v>
      </c>
      <c r="R62" s="155">
        <v>3</v>
      </c>
      <c r="S62" s="155">
        <v>0</v>
      </c>
      <c r="T62" s="155">
        <v>0</v>
      </c>
      <c r="U62" s="155">
        <v>0</v>
      </c>
      <c r="V62" s="155">
        <v>4</v>
      </c>
      <c r="W62" s="155">
        <v>0</v>
      </c>
      <c r="X62" s="154">
        <v>7</v>
      </c>
      <c r="Y62" s="154">
        <v>19</v>
      </c>
      <c r="Z62" s="155">
        <v>0</v>
      </c>
      <c r="AA62" s="155">
        <v>0</v>
      </c>
      <c r="AB62" s="155">
        <v>0</v>
      </c>
      <c r="AC62" s="155">
        <v>1</v>
      </c>
      <c r="AD62" s="155">
        <v>1</v>
      </c>
      <c r="AE62" s="155">
        <v>0</v>
      </c>
      <c r="AF62" s="155">
        <v>0</v>
      </c>
      <c r="AG62" s="155">
        <v>1</v>
      </c>
      <c r="AH62" s="155">
        <v>0</v>
      </c>
      <c r="AI62" s="155">
        <v>1</v>
      </c>
      <c r="AJ62" s="155">
        <v>0</v>
      </c>
      <c r="AK62" s="155">
        <v>1</v>
      </c>
      <c r="AL62" s="155">
        <v>1</v>
      </c>
      <c r="AM62" s="155">
        <v>1</v>
      </c>
      <c r="AN62" s="155">
        <v>0</v>
      </c>
      <c r="AO62" s="155">
        <v>1</v>
      </c>
      <c r="AP62" s="156">
        <v>5</v>
      </c>
      <c r="AQ62" s="156">
        <v>6</v>
      </c>
      <c r="AR62" s="157">
        <v>11</v>
      </c>
      <c r="AS62" s="158">
        <v>8</v>
      </c>
      <c r="AT62" s="37">
        <v>17</v>
      </c>
      <c r="AU62" s="37">
        <v>2</v>
      </c>
      <c r="AV62" s="37">
        <v>0</v>
      </c>
      <c r="AW62" s="37">
        <v>0</v>
      </c>
      <c r="AX62" s="37">
        <v>0</v>
      </c>
      <c r="AY62" s="159">
        <v>14.30941130816532</v>
      </c>
      <c r="AZ62" s="159">
        <v>16.666666666666664</v>
      </c>
      <c r="BA62" s="159">
        <v>30.302282770232448</v>
      </c>
      <c r="BB62" s="159">
        <v>57.894736842105267</v>
      </c>
      <c r="BC62" s="159">
        <v>20.605552283758065</v>
      </c>
      <c r="BD62" s="159">
        <v>82.422209135032261</v>
      </c>
      <c r="BE62" s="160">
        <v>11.76470588235294</v>
      </c>
    </row>
    <row r="63" spans="1:58" s="150" customFormat="1" ht="36.75" customHeight="1" thickBot="1" x14ac:dyDescent="0.35">
      <c r="A63" s="18">
        <v>57</v>
      </c>
      <c r="B63" s="163" t="s">
        <v>106</v>
      </c>
      <c r="C63" s="164">
        <v>367619.67727389937</v>
      </c>
      <c r="D63" s="165">
        <v>27</v>
      </c>
      <c r="E63" s="165">
        <v>0</v>
      </c>
      <c r="F63" s="165">
        <v>0</v>
      </c>
      <c r="G63" s="165">
        <v>0</v>
      </c>
      <c r="H63" s="165">
        <v>0</v>
      </c>
      <c r="I63" s="165">
        <v>0</v>
      </c>
      <c r="J63" s="166">
        <v>27</v>
      </c>
      <c r="K63" s="167">
        <v>93</v>
      </c>
      <c r="L63" s="165">
        <v>0</v>
      </c>
      <c r="M63" s="165">
        <v>0</v>
      </c>
      <c r="N63" s="165">
        <v>0</v>
      </c>
      <c r="O63" s="165">
        <v>1</v>
      </c>
      <c r="P63" s="165">
        <v>0</v>
      </c>
      <c r="Q63" s="166">
        <v>94</v>
      </c>
      <c r="R63" s="167">
        <v>37</v>
      </c>
      <c r="S63" s="167">
        <v>0</v>
      </c>
      <c r="T63" s="167">
        <v>0</v>
      </c>
      <c r="U63" s="167">
        <v>0</v>
      </c>
      <c r="V63" s="167">
        <v>2</v>
      </c>
      <c r="W63" s="167">
        <v>0</v>
      </c>
      <c r="X63" s="166">
        <v>39</v>
      </c>
      <c r="Y63" s="166">
        <v>160</v>
      </c>
      <c r="Z63" s="167">
        <v>2</v>
      </c>
      <c r="AA63" s="167">
        <v>5</v>
      </c>
      <c r="AB63" s="167">
        <v>14</v>
      </c>
      <c r="AC63" s="167">
        <v>10</v>
      </c>
      <c r="AD63" s="167">
        <v>15</v>
      </c>
      <c r="AE63" s="167">
        <v>25</v>
      </c>
      <c r="AF63" s="167">
        <v>5</v>
      </c>
      <c r="AG63" s="167">
        <v>16</v>
      </c>
      <c r="AH63" s="167">
        <v>2</v>
      </c>
      <c r="AI63" s="167">
        <v>15</v>
      </c>
      <c r="AJ63" s="167">
        <v>8</v>
      </c>
      <c r="AK63" s="167">
        <v>12</v>
      </c>
      <c r="AL63" s="167">
        <v>8</v>
      </c>
      <c r="AM63" s="167">
        <v>14</v>
      </c>
      <c r="AN63" s="167">
        <v>5</v>
      </c>
      <c r="AO63" s="167">
        <v>4</v>
      </c>
      <c r="AP63" s="168">
        <v>59</v>
      </c>
      <c r="AQ63" s="168">
        <v>101</v>
      </c>
      <c r="AR63" s="169">
        <v>160</v>
      </c>
      <c r="AS63" s="170">
        <v>157</v>
      </c>
      <c r="AT63" s="101">
        <v>297</v>
      </c>
      <c r="AU63" s="101">
        <v>44</v>
      </c>
      <c r="AV63" s="101">
        <v>129</v>
      </c>
      <c r="AW63" s="101">
        <v>74</v>
      </c>
      <c r="AX63" s="101">
        <v>0</v>
      </c>
      <c r="AY63" s="171">
        <v>20.401519460591974</v>
      </c>
      <c r="AZ63" s="171">
        <v>22.314049586776861</v>
      </c>
      <c r="BA63" s="171">
        <v>62.804677555155685</v>
      </c>
      <c r="BB63" s="171">
        <v>1.875</v>
      </c>
      <c r="BC63" s="171">
        <v>29.378188023252445</v>
      </c>
      <c r="BD63" s="171">
        <v>170.82872295002346</v>
      </c>
      <c r="BE63" s="172">
        <v>14.814814814814813</v>
      </c>
    </row>
    <row r="64" spans="1:58" ht="19.5" customHeight="1" thickBot="1" x14ac:dyDescent="0.35">
      <c r="A64" s="18">
        <v>58</v>
      </c>
      <c r="B64" s="174" t="s">
        <v>107</v>
      </c>
      <c r="C64" s="175">
        <v>1242828.6583420346</v>
      </c>
      <c r="D64" s="176">
        <v>183</v>
      </c>
      <c r="E64" s="176">
        <v>15</v>
      </c>
      <c r="F64" s="176">
        <v>0</v>
      </c>
      <c r="G64" s="176">
        <v>0</v>
      </c>
      <c r="H64" s="176">
        <v>0</v>
      </c>
      <c r="I64" s="176">
        <v>0</v>
      </c>
      <c r="J64" s="177">
        <v>198</v>
      </c>
      <c r="K64" s="176">
        <v>116</v>
      </c>
      <c r="L64" s="178">
        <v>4</v>
      </c>
      <c r="M64" s="178">
        <v>0</v>
      </c>
      <c r="N64" s="178">
        <v>0</v>
      </c>
      <c r="O64" s="178">
        <v>0</v>
      </c>
      <c r="P64" s="178">
        <v>0</v>
      </c>
      <c r="Q64" s="177">
        <v>120</v>
      </c>
      <c r="R64" s="176">
        <v>163</v>
      </c>
      <c r="S64" s="178">
        <v>8</v>
      </c>
      <c r="T64" s="178">
        <v>0</v>
      </c>
      <c r="U64" s="178">
        <v>0</v>
      </c>
      <c r="V64" s="178">
        <v>0</v>
      </c>
      <c r="W64" s="178">
        <v>0</v>
      </c>
      <c r="X64" s="177">
        <v>171</v>
      </c>
      <c r="Y64" s="177">
        <v>489</v>
      </c>
      <c r="Z64" s="176">
        <v>12</v>
      </c>
      <c r="AA64" s="176">
        <v>13</v>
      </c>
      <c r="AB64" s="176">
        <v>28</v>
      </c>
      <c r="AC64" s="176">
        <v>31</v>
      </c>
      <c r="AD64" s="176">
        <v>38</v>
      </c>
      <c r="AE64" s="176">
        <v>51</v>
      </c>
      <c r="AF64" s="178">
        <v>36</v>
      </c>
      <c r="AG64" s="178">
        <v>43</v>
      </c>
      <c r="AH64" s="178">
        <v>27</v>
      </c>
      <c r="AI64" s="178">
        <v>34</v>
      </c>
      <c r="AJ64" s="178">
        <v>31</v>
      </c>
      <c r="AK64" s="178">
        <v>25</v>
      </c>
      <c r="AL64" s="178">
        <v>31</v>
      </c>
      <c r="AM64" s="178">
        <v>26</v>
      </c>
      <c r="AN64" s="178">
        <v>37</v>
      </c>
      <c r="AO64" s="178">
        <v>26</v>
      </c>
      <c r="AP64" s="179">
        <v>240</v>
      </c>
      <c r="AQ64" s="179">
        <v>249</v>
      </c>
      <c r="AR64" s="179">
        <v>489</v>
      </c>
      <c r="AS64" s="180">
        <v>489</v>
      </c>
      <c r="AT64" s="178">
        <v>291</v>
      </c>
      <c r="AU64" s="181">
        <v>192</v>
      </c>
      <c r="AV64" s="181">
        <v>0</v>
      </c>
      <c r="AW64" s="182">
        <v>91</v>
      </c>
      <c r="AX64" s="178">
        <v>20</v>
      </c>
      <c r="AY64" s="183">
        <v>44.253887799281529</v>
      </c>
      <c r="AZ64" s="183">
        <v>62.264150943396224</v>
      </c>
      <c r="BA64" s="183">
        <v>57.861366668044568</v>
      </c>
      <c r="BB64" s="183">
        <v>5.5214723926380369</v>
      </c>
      <c r="BC64" s="183">
        <v>63.725598430965405</v>
      </c>
      <c r="BD64" s="183">
        <v>157.38291733708124</v>
      </c>
      <c r="BE64" s="184">
        <v>65.979381443298962</v>
      </c>
    </row>
    <row r="65" spans="1:57" ht="19.5" customHeight="1" thickBot="1" x14ac:dyDescent="0.35">
      <c r="A65" s="18">
        <v>59</v>
      </c>
      <c r="B65" s="185" t="s">
        <v>108</v>
      </c>
      <c r="C65" s="186">
        <v>955620.35494366474</v>
      </c>
      <c r="D65" s="187">
        <v>265</v>
      </c>
      <c r="E65" s="187">
        <v>17</v>
      </c>
      <c r="F65" s="187">
        <v>3</v>
      </c>
      <c r="G65" s="187">
        <v>2</v>
      </c>
      <c r="H65" s="187">
        <v>0</v>
      </c>
      <c r="I65" s="187">
        <v>1</v>
      </c>
      <c r="J65" s="177">
        <v>288</v>
      </c>
      <c r="K65" s="187">
        <v>141</v>
      </c>
      <c r="L65" s="182">
        <v>4</v>
      </c>
      <c r="M65" s="182">
        <v>0</v>
      </c>
      <c r="N65" s="182">
        <v>0</v>
      </c>
      <c r="O65" s="182">
        <v>0</v>
      </c>
      <c r="P65" s="182">
        <v>0</v>
      </c>
      <c r="Q65" s="188">
        <v>145</v>
      </c>
      <c r="R65" s="187">
        <v>67</v>
      </c>
      <c r="S65" s="182">
        <v>0</v>
      </c>
      <c r="T65" s="182">
        <v>0</v>
      </c>
      <c r="U65" s="182">
        <v>0</v>
      </c>
      <c r="V65" s="187">
        <v>0</v>
      </c>
      <c r="W65" s="182">
        <v>0</v>
      </c>
      <c r="X65" s="188">
        <v>67</v>
      </c>
      <c r="Y65" s="177">
        <v>500</v>
      </c>
      <c r="Z65" s="187">
        <v>7</v>
      </c>
      <c r="AA65" s="187">
        <v>3</v>
      </c>
      <c r="AB65" s="187">
        <v>32</v>
      </c>
      <c r="AC65" s="187">
        <v>37</v>
      </c>
      <c r="AD65" s="187">
        <v>44</v>
      </c>
      <c r="AE65" s="187">
        <v>55</v>
      </c>
      <c r="AF65" s="182">
        <v>26</v>
      </c>
      <c r="AG65" s="182">
        <v>25</v>
      </c>
      <c r="AH65" s="182">
        <v>26</v>
      </c>
      <c r="AI65" s="182">
        <v>30</v>
      </c>
      <c r="AJ65" s="182">
        <v>29</v>
      </c>
      <c r="AK65" s="182">
        <v>49</v>
      </c>
      <c r="AL65" s="182">
        <v>46</v>
      </c>
      <c r="AM65" s="182">
        <v>46</v>
      </c>
      <c r="AN65" s="182">
        <v>24</v>
      </c>
      <c r="AO65" s="182">
        <v>15</v>
      </c>
      <c r="AP65" s="179">
        <v>234</v>
      </c>
      <c r="AQ65" s="179">
        <v>260</v>
      </c>
      <c r="AR65" s="179">
        <v>494</v>
      </c>
      <c r="AS65" s="180">
        <v>494</v>
      </c>
      <c r="AT65" s="182">
        <v>433</v>
      </c>
      <c r="AU65" s="189">
        <v>288</v>
      </c>
      <c r="AV65" s="189">
        <v>0</v>
      </c>
      <c r="AW65" s="182">
        <v>51</v>
      </c>
      <c r="AX65" s="182">
        <v>0</v>
      </c>
      <c r="AY65" s="183">
        <v>81.97118544837943</v>
      </c>
      <c r="AZ65" s="183">
        <v>65.127020785219401</v>
      </c>
      <c r="BA65" s="183">
        <v>76.02083656727055</v>
      </c>
      <c r="BB65" s="183">
        <v>5.4</v>
      </c>
      <c r="BC65" s="183">
        <v>118.03850704566641</v>
      </c>
      <c r="BD65" s="183">
        <v>206.77667546297587</v>
      </c>
      <c r="BE65" s="184">
        <v>66.51270207852194</v>
      </c>
    </row>
    <row r="66" spans="1:57" ht="19.5" customHeight="1" thickBot="1" x14ac:dyDescent="0.35">
      <c r="A66" s="18">
        <v>60</v>
      </c>
      <c r="B66" s="185" t="s">
        <v>109</v>
      </c>
      <c r="C66" s="186">
        <v>433423.43967390264</v>
      </c>
      <c r="D66" s="187">
        <v>51</v>
      </c>
      <c r="E66" s="187">
        <v>10</v>
      </c>
      <c r="F66" s="187">
        <v>0</v>
      </c>
      <c r="G66" s="187">
        <v>0</v>
      </c>
      <c r="H66" s="187">
        <v>0</v>
      </c>
      <c r="I66" s="187">
        <v>0</v>
      </c>
      <c r="J66" s="177">
        <v>61</v>
      </c>
      <c r="K66" s="187">
        <v>52</v>
      </c>
      <c r="L66" s="182">
        <v>0</v>
      </c>
      <c r="M66" s="182">
        <v>0</v>
      </c>
      <c r="N66" s="182">
        <v>0</v>
      </c>
      <c r="O66" s="182">
        <v>0</v>
      </c>
      <c r="P66" s="182">
        <v>0</v>
      </c>
      <c r="Q66" s="188">
        <v>52</v>
      </c>
      <c r="R66" s="187">
        <v>84</v>
      </c>
      <c r="S66" s="182">
        <v>4</v>
      </c>
      <c r="T66" s="182">
        <v>0</v>
      </c>
      <c r="U66" s="182">
        <v>0</v>
      </c>
      <c r="V66" s="187">
        <v>0</v>
      </c>
      <c r="W66" s="182">
        <v>0</v>
      </c>
      <c r="X66" s="188">
        <v>88</v>
      </c>
      <c r="Y66" s="177">
        <v>201</v>
      </c>
      <c r="Z66" s="187">
        <v>10</v>
      </c>
      <c r="AA66" s="187">
        <v>10</v>
      </c>
      <c r="AB66" s="187">
        <v>17</v>
      </c>
      <c r="AC66" s="187">
        <v>20</v>
      </c>
      <c r="AD66" s="187">
        <v>18</v>
      </c>
      <c r="AE66" s="187">
        <v>32</v>
      </c>
      <c r="AF66" s="182">
        <v>10</v>
      </c>
      <c r="AG66" s="182">
        <v>30</v>
      </c>
      <c r="AH66" s="182">
        <v>6</v>
      </c>
      <c r="AI66" s="182">
        <v>11</v>
      </c>
      <c r="AJ66" s="182">
        <v>5</v>
      </c>
      <c r="AK66" s="182">
        <v>9</v>
      </c>
      <c r="AL66" s="182">
        <v>5</v>
      </c>
      <c r="AM66" s="182">
        <v>5</v>
      </c>
      <c r="AN66" s="182">
        <v>8</v>
      </c>
      <c r="AO66" s="182">
        <v>5</v>
      </c>
      <c r="AP66" s="179">
        <v>79</v>
      </c>
      <c r="AQ66" s="179">
        <v>122</v>
      </c>
      <c r="AR66" s="179">
        <v>201</v>
      </c>
      <c r="AS66" s="180">
        <v>201</v>
      </c>
      <c r="AT66" s="182">
        <v>103</v>
      </c>
      <c r="AU66" s="189">
        <v>51</v>
      </c>
      <c r="AV66" s="189">
        <v>0</v>
      </c>
      <c r="AW66" s="182">
        <v>0</v>
      </c>
      <c r="AX66" s="182">
        <v>0</v>
      </c>
      <c r="AY66" s="183">
        <v>39.094434895337073</v>
      </c>
      <c r="AZ66" s="183">
        <v>53.982300884955748</v>
      </c>
      <c r="BA66" s="183">
        <v>68.198488645771235</v>
      </c>
      <c r="BB66" s="183">
        <v>6.9651741293532341</v>
      </c>
      <c r="BC66" s="183">
        <v>56.295986249285399</v>
      </c>
      <c r="BD66" s="183">
        <v>185.49988911649777</v>
      </c>
      <c r="BE66" s="184">
        <v>49.514563106796118</v>
      </c>
    </row>
    <row r="67" spans="1:57" ht="19.5" customHeight="1" thickBot="1" x14ac:dyDescent="0.35">
      <c r="A67" s="18">
        <v>61</v>
      </c>
      <c r="B67" s="185" t="s">
        <v>110</v>
      </c>
      <c r="C67" s="186">
        <v>714104.28163139988</v>
      </c>
      <c r="D67" s="187">
        <v>61</v>
      </c>
      <c r="E67" s="187">
        <v>4</v>
      </c>
      <c r="F67" s="187">
        <v>5</v>
      </c>
      <c r="G67" s="187">
        <v>0</v>
      </c>
      <c r="H67" s="187">
        <v>0</v>
      </c>
      <c r="I67" s="187">
        <v>0</v>
      </c>
      <c r="J67" s="177">
        <v>70</v>
      </c>
      <c r="K67" s="187">
        <v>114</v>
      </c>
      <c r="L67" s="182">
        <v>0</v>
      </c>
      <c r="M67" s="182">
        <v>0</v>
      </c>
      <c r="N67" s="182">
        <v>0</v>
      </c>
      <c r="O67" s="182">
        <v>0</v>
      </c>
      <c r="P67" s="182">
        <v>0</v>
      </c>
      <c r="Q67" s="188">
        <v>114</v>
      </c>
      <c r="R67" s="187">
        <v>129</v>
      </c>
      <c r="S67" s="182">
        <v>0</v>
      </c>
      <c r="T67" s="182">
        <v>0</v>
      </c>
      <c r="U67" s="182">
        <v>0</v>
      </c>
      <c r="V67" s="187">
        <v>0</v>
      </c>
      <c r="W67" s="182">
        <v>0</v>
      </c>
      <c r="X67" s="188">
        <v>129</v>
      </c>
      <c r="Y67" s="177">
        <v>313</v>
      </c>
      <c r="Z67" s="187">
        <v>21</v>
      </c>
      <c r="AA67" s="187">
        <v>20</v>
      </c>
      <c r="AB67" s="187">
        <v>19</v>
      </c>
      <c r="AC67" s="187">
        <v>30</v>
      </c>
      <c r="AD67" s="187">
        <v>25</v>
      </c>
      <c r="AE67" s="187">
        <v>39</v>
      </c>
      <c r="AF67" s="182">
        <v>14</v>
      </c>
      <c r="AG67" s="182">
        <v>37</v>
      </c>
      <c r="AH67" s="182">
        <v>9</v>
      </c>
      <c r="AI67" s="182">
        <v>21</v>
      </c>
      <c r="AJ67" s="182">
        <v>5</v>
      </c>
      <c r="AK67" s="182">
        <v>20</v>
      </c>
      <c r="AL67" s="182">
        <v>6</v>
      </c>
      <c r="AM67" s="182">
        <v>18</v>
      </c>
      <c r="AN67" s="182">
        <v>12</v>
      </c>
      <c r="AO67" s="182">
        <v>12</v>
      </c>
      <c r="AP67" s="179">
        <v>111</v>
      </c>
      <c r="AQ67" s="179">
        <v>197</v>
      </c>
      <c r="AR67" s="179">
        <v>308</v>
      </c>
      <c r="AS67" s="180">
        <v>308</v>
      </c>
      <c r="AT67" s="182">
        <v>169</v>
      </c>
      <c r="AU67" s="189">
        <v>56</v>
      </c>
      <c r="AV67" s="189">
        <v>0</v>
      </c>
      <c r="AW67" s="182">
        <v>129</v>
      </c>
      <c r="AX67" s="182">
        <v>1</v>
      </c>
      <c r="AY67" s="183">
        <v>25.284200109130992</v>
      </c>
      <c r="AZ67" s="183">
        <v>35.326086956521742</v>
      </c>
      <c r="BA67" s="183">
        <v>63.427875748878847</v>
      </c>
      <c r="BB67" s="183">
        <v>2.8753993610223643</v>
      </c>
      <c r="BC67" s="183">
        <v>36.409248157148639</v>
      </c>
      <c r="BD67" s="183">
        <v>172.52382203695049</v>
      </c>
      <c r="BE67" s="184">
        <v>33.136094674556219</v>
      </c>
    </row>
    <row r="68" spans="1:57" ht="19.5" customHeight="1" thickBot="1" x14ac:dyDescent="0.35">
      <c r="A68" s="18">
        <v>62</v>
      </c>
      <c r="B68" s="185" t="s">
        <v>111</v>
      </c>
      <c r="C68" s="186">
        <v>1442568.9784327189</v>
      </c>
      <c r="D68" s="187">
        <v>96</v>
      </c>
      <c r="E68" s="187">
        <v>12</v>
      </c>
      <c r="F68" s="187">
        <v>0</v>
      </c>
      <c r="G68" s="187">
        <v>0</v>
      </c>
      <c r="H68" s="187">
        <v>0</v>
      </c>
      <c r="I68" s="187">
        <v>0</v>
      </c>
      <c r="J68" s="177">
        <v>108</v>
      </c>
      <c r="K68" s="187">
        <v>130</v>
      </c>
      <c r="L68" s="182">
        <v>2</v>
      </c>
      <c r="M68" s="182">
        <v>0</v>
      </c>
      <c r="N68" s="182">
        <v>0</v>
      </c>
      <c r="O68" s="182">
        <v>0</v>
      </c>
      <c r="P68" s="182">
        <v>0</v>
      </c>
      <c r="Q68" s="188">
        <v>132</v>
      </c>
      <c r="R68" s="187">
        <v>88</v>
      </c>
      <c r="S68" s="182">
        <v>1</v>
      </c>
      <c r="T68" s="182">
        <v>0</v>
      </c>
      <c r="U68" s="182">
        <v>0</v>
      </c>
      <c r="V68" s="182">
        <v>0</v>
      </c>
      <c r="W68" s="182">
        <v>0</v>
      </c>
      <c r="X68" s="188">
        <v>89</v>
      </c>
      <c r="Y68" s="177">
        <v>329</v>
      </c>
      <c r="Z68" s="187">
        <v>18</v>
      </c>
      <c r="AA68" s="187">
        <v>15</v>
      </c>
      <c r="AB68" s="187">
        <v>12</v>
      </c>
      <c r="AC68" s="187">
        <v>27</v>
      </c>
      <c r="AD68" s="187">
        <v>33</v>
      </c>
      <c r="AE68" s="187">
        <v>52</v>
      </c>
      <c r="AF68" s="182">
        <v>34</v>
      </c>
      <c r="AG68" s="182">
        <v>26</v>
      </c>
      <c r="AH68" s="182">
        <v>16</v>
      </c>
      <c r="AI68" s="182">
        <v>21</v>
      </c>
      <c r="AJ68" s="182">
        <v>16</v>
      </c>
      <c r="AK68" s="182">
        <v>13</v>
      </c>
      <c r="AL68" s="182">
        <v>16</v>
      </c>
      <c r="AM68" s="182">
        <v>13</v>
      </c>
      <c r="AN68" s="182">
        <v>10</v>
      </c>
      <c r="AO68" s="182">
        <v>7</v>
      </c>
      <c r="AP68" s="179">
        <v>155</v>
      </c>
      <c r="AQ68" s="179">
        <v>174</v>
      </c>
      <c r="AR68" s="179">
        <v>329</v>
      </c>
      <c r="AS68" s="180">
        <v>329</v>
      </c>
      <c r="AT68" s="182">
        <v>192</v>
      </c>
      <c r="AU68" s="189">
        <v>91</v>
      </c>
      <c r="AV68" s="189">
        <v>0</v>
      </c>
      <c r="AW68" s="182">
        <v>108</v>
      </c>
      <c r="AX68" s="182">
        <v>2</v>
      </c>
      <c r="AY68" s="183">
        <v>20.796232588193835</v>
      </c>
      <c r="AZ68" s="183">
        <v>45</v>
      </c>
      <c r="BA68" s="183">
        <v>33.539022164292994</v>
      </c>
      <c r="BB68" s="183">
        <v>4.5592705167173255</v>
      </c>
      <c r="BC68" s="183">
        <v>29.946574926999123</v>
      </c>
      <c r="BD68" s="183">
        <v>91.226140286876969</v>
      </c>
      <c r="BE68" s="184">
        <v>47.395833333333329</v>
      </c>
    </row>
    <row r="69" spans="1:57" ht="19.5" customHeight="1" thickBot="1" x14ac:dyDescent="0.35">
      <c r="A69" s="18">
        <v>63</v>
      </c>
      <c r="B69" s="185" t="s">
        <v>112</v>
      </c>
      <c r="C69" s="186">
        <v>449089.34713199554</v>
      </c>
      <c r="D69" s="187">
        <v>37</v>
      </c>
      <c r="E69" s="187">
        <v>2</v>
      </c>
      <c r="F69" s="187">
        <v>0</v>
      </c>
      <c r="G69" s="187">
        <v>0</v>
      </c>
      <c r="H69" s="187">
        <v>0</v>
      </c>
      <c r="I69" s="187">
        <v>0</v>
      </c>
      <c r="J69" s="177">
        <v>39</v>
      </c>
      <c r="K69" s="187">
        <v>21</v>
      </c>
      <c r="L69" s="182">
        <v>0</v>
      </c>
      <c r="M69" s="182">
        <v>0</v>
      </c>
      <c r="N69" s="182">
        <v>0</v>
      </c>
      <c r="O69" s="182">
        <v>0</v>
      </c>
      <c r="P69" s="182">
        <v>0</v>
      </c>
      <c r="Q69" s="188">
        <v>21</v>
      </c>
      <c r="R69" s="187">
        <v>95</v>
      </c>
      <c r="S69" s="182">
        <v>2</v>
      </c>
      <c r="T69" s="182">
        <v>0</v>
      </c>
      <c r="U69" s="182">
        <v>0</v>
      </c>
      <c r="V69" s="182">
        <v>0</v>
      </c>
      <c r="W69" s="182">
        <v>0</v>
      </c>
      <c r="X69" s="188">
        <v>97</v>
      </c>
      <c r="Y69" s="177">
        <v>157</v>
      </c>
      <c r="Z69" s="187">
        <v>3</v>
      </c>
      <c r="AA69" s="187">
        <v>5</v>
      </c>
      <c r="AB69" s="187">
        <v>13</v>
      </c>
      <c r="AC69" s="187">
        <v>13</v>
      </c>
      <c r="AD69" s="187">
        <v>7</v>
      </c>
      <c r="AE69" s="187">
        <v>18</v>
      </c>
      <c r="AF69" s="182">
        <v>6</v>
      </c>
      <c r="AG69" s="182">
        <v>15</v>
      </c>
      <c r="AH69" s="182">
        <v>5</v>
      </c>
      <c r="AI69" s="182">
        <v>12</v>
      </c>
      <c r="AJ69" s="182">
        <v>9</v>
      </c>
      <c r="AK69" s="182">
        <v>11</v>
      </c>
      <c r="AL69" s="182">
        <v>7</v>
      </c>
      <c r="AM69" s="182">
        <v>10</v>
      </c>
      <c r="AN69" s="182">
        <v>15</v>
      </c>
      <c r="AO69" s="182">
        <v>8</v>
      </c>
      <c r="AP69" s="179">
        <v>65</v>
      </c>
      <c r="AQ69" s="179">
        <v>92</v>
      </c>
      <c r="AR69" s="179">
        <v>157</v>
      </c>
      <c r="AS69" s="180">
        <v>157</v>
      </c>
      <c r="AT69" s="182">
        <v>58</v>
      </c>
      <c r="AU69" s="189">
        <v>37</v>
      </c>
      <c r="AV69" s="189">
        <v>0</v>
      </c>
      <c r="AW69" s="182">
        <v>65</v>
      </c>
      <c r="AX69" s="182">
        <v>0</v>
      </c>
      <c r="AY69" s="183">
        <v>24.122890918072077</v>
      </c>
      <c r="AZ69" s="183">
        <v>65</v>
      </c>
      <c r="BA69" s="183">
        <v>51.411229060687546</v>
      </c>
      <c r="BB69" s="183">
        <v>2.547770700636943</v>
      </c>
      <c r="BC69" s="183">
        <v>34.736962922023793</v>
      </c>
      <c r="BD69" s="183">
        <v>139.83854304507014</v>
      </c>
      <c r="BE69" s="184">
        <v>63.793103448275865</v>
      </c>
    </row>
    <row r="70" spans="1:57" ht="19.5" customHeight="1" thickBot="1" x14ac:dyDescent="0.35">
      <c r="A70" s="18">
        <v>64</v>
      </c>
      <c r="B70" s="185" t="s">
        <v>113</v>
      </c>
      <c r="C70" s="186">
        <v>1203663.8896968022</v>
      </c>
      <c r="D70" s="187">
        <v>183</v>
      </c>
      <c r="E70" s="187">
        <v>23</v>
      </c>
      <c r="F70" s="187">
        <v>11</v>
      </c>
      <c r="G70" s="187">
        <v>3</v>
      </c>
      <c r="H70" s="187">
        <v>4</v>
      </c>
      <c r="I70" s="187">
        <v>0</v>
      </c>
      <c r="J70" s="177">
        <v>224</v>
      </c>
      <c r="K70" s="187">
        <v>115</v>
      </c>
      <c r="L70" s="182">
        <v>1</v>
      </c>
      <c r="M70" s="182">
        <v>0</v>
      </c>
      <c r="N70" s="182">
        <v>0</v>
      </c>
      <c r="O70" s="182">
        <v>0</v>
      </c>
      <c r="P70" s="182">
        <v>0</v>
      </c>
      <c r="Q70" s="188">
        <v>116</v>
      </c>
      <c r="R70" s="187">
        <v>142</v>
      </c>
      <c r="S70" s="182">
        <v>0</v>
      </c>
      <c r="T70" s="182">
        <v>0</v>
      </c>
      <c r="U70" s="182">
        <v>0</v>
      </c>
      <c r="V70" s="182">
        <v>0</v>
      </c>
      <c r="W70" s="182">
        <v>0</v>
      </c>
      <c r="X70" s="188">
        <v>142</v>
      </c>
      <c r="Y70" s="177">
        <v>482</v>
      </c>
      <c r="Z70" s="187">
        <v>9</v>
      </c>
      <c r="AA70" s="187">
        <v>3</v>
      </c>
      <c r="AB70" s="187">
        <v>19</v>
      </c>
      <c r="AC70" s="187">
        <v>27</v>
      </c>
      <c r="AD70" s="187">
        <v>31</v>
      </c>
      <c r="AE70" s="187">
        <v>57</v>
      </c>
      <c r="AF70" s="182">
        <v>19</v>
      </c>
      <c r="AG70" s="182">
        <v>51</v>
      </c>
      <c r="AH70" s="182">
        <v>22</v>
      </c>
      <c r="AI70" s="182">
        <v>37</v>
      </c>
      <c r="AJ70" s="182">
        <v>30</v>
      </c>
      <c r="AK70" s="182">
        <v>31</v>
      </c>
      <c r="AL70" s="182">
        <v>25</v>
      </c>
      <c r="AM70" s="182">
        <v>33</v>
      </c>
      <c r="AN70" s="182">
        <v>35</v>
      </c>
      <c r="AO70" s="182">
        <v>35</v>
      </c>
      <c r="AP70" s="179">
        <v>190</v>
      </c>
      <c r="AQ70" s="179">
        <v>274</v>
      </c>
      <c r="AR70" s="179">
        <v>464</v>
      </c>
      <c r="AS70" s="180">
        <v>464</v>
      </c>
      <c r="AT70" s="182">
        <v>332</v>
      </c>
      <c r="AU70" s="189">
        <v>223</v>
      </c>
      <c r="AV70" s="189">
        <v>0</v>
      </c>
      <c r="AW70" s="182">
        <v>2</v>
      </c>
      <c r="AX70" s="182">
        <v>0</v>
      </c>
      <c r="AY70" s="183">
        <v>47.540033984600342</v>
      </c>
      <c r="AZ70" s="183">
        <v>60.588235294117645</v>
      </c>
      <c r="BA70" s="183">
        <v>56.68965788683353</v>
      </c>
      <c r="BB70" s="183">
        <v>8.7136929460580905</v>
      </c>
      <c r="BC70" s="183">
        <v>68.457648937824501</v>
      </c>
      <c r="BD70" s="183">
        <v>154.19586945218722</v>
      </c>
      <c r="BE70" s="184">
        <v>67.168674698795186</v>
      </c>
    </row>
    <row r="71" spans="1:57" ht="19.5" customHeight="1" thickBot="1" x14ac:dyDescent="0.35">
      <c r="A71" s="18">
        <v>65</v>
      </c>
      <c r="B71" s="185" t="s">
        <v>114</v>
      </c>
      <c r="C71" s="186">
        <v>443867.37797929789</v>
      </c>
      <c r="D71" s="187">
        <v>98</v>
      </c>
      <c r="E71" s="187">
        <v>18</v>
      </c>
      <c r="F71" s="187">
        <v>0</v>
      </c>
      <c r="G71" s="187">
        <v>0</v>
      </c>
      <c r="H71" s="187">
        <v>0</v>
      </c>
      <c r="I71" s="187">
        <v>0</v>
      </c>
      <c r="J71" s="177">
        <v>116</v>
      </c>
      <c r="K71" s="187">
        <v>164</v>
      </c>
      <c r="L71" s="182">
        <v>0</v>
      </c>
      <c r="M71" s="182">
        <v>0</v>
      </c>
      <c r="N71" s="182">
        <v>0</v>
      </c>
      <c r="O71" s="182">
        <v>0</v>
      </c>
      <c r="P71" s="182">
        <v>0</v>
      </c>
      <c r="Q71" s="188">
        <v>164</v>
      </c>
      <c r="R71" s="187">
        <v>42</v>
      </c>
      <c r="S71" s="182">
        <v>0</v>
      </c>
      <c r="T71" s="182">
        <v>0</v>
      </c>
      <c r="U71" s="182">
        <v>0</v>
      </c>
      <c r="V71" s="182">
        <v>0</v>
      </c>
      <c r="W71" s="182">
        <v>0</v>
      </c>
      <c r="X71" s="188">
        <v>42</v>
      </c>
      <c r="Y71" s="177">
        <v>322</v>
      </c>
      <c r="Z71" s="187">
        <v>24</v>
      </c>
      <c r="AA71" s="187">
        <v>28</v>
      </c>
      <c r="AB71" s="187">
        <v>34</v>
      </c>
      <c r="AC71" s="187">
        <v>45</v>
      </c>
      <c r="AD71" s="187">
        <v>12</v>
      </c>
      <c r="AE71" s="187">
        <v>25</v>
      </c>
      <c r="AF71" s="182">
        <v>14</v>
      </c>
      <c r="AG71" s="182">
        <v>34</v>
      </c>
      <c r="AH71" s="182">
        <v>13</v>
      </c>
      <c r="AI71" s="182">
        <v>24</v>
      </c>
      <c r="AJ71" s="182">
        <v>14</v>
      </c>
      <c r="AK71" s="182">
        <v>15</v>
      </c>
      <c r="AL71" s="182">
        <v>10</v>
      </c>
      <c r="AM71" s="182">
        <v>10</v>
      </c>
      <c r="AN71" s="182">
        <v>13</v>
      </c>
      <c r="AO71" s="182">
        <v>7</v>
      </c>
      <c r="AP71" s="179">
        <v>134</v>
      </c>
      <c r="AQ71" s="179">
        <v>188</v>
      </c>
      <c r="AR71" s="179">
        <v>322</v>
      </c>
      <c r="AS71" s="180">
        <v>322</v>
      </c>
      <c r="AT71" s="182">
        <v>230</v>
      </c>
      <c r="AU71" s="189">
        <v>77</v>
      </c>
      <c r="AV71" s="189"/>
      <c r="AW71" s="182">
        <v>62</v>
      </c>
      <c r="AX71" s="182">
        <v>11</v>
      </c>
      <c r="AY71" s="183">
        <v>72.594256349528521</v>
      </c>
      <c r="AZ71" s="183">
        <v>41.428571428571431</v>
      </c>
      <c r="BA71" s="183">
        <v>106.68263433110225</v>
      </c>
      <c r="BB71" s="183">
        <v>5.5900621118012426</v>
      </c>
      <c r="BC71" s="183">
        <v>104.53572914332106</v>
      </c>
      <c r="BD71" s="183">
        <v>290.17676538059817</v>
      </c>
      <c r="BE71" s="184">
        <v>33.478260869565219</v>
      </c>
    </row>
    <row r="72" spans="1:57" ht="19.5" customHeight="1" thickBot="1" x14ac:dyDescent="0.35">
      <c r="A72" s="18">
        <v>66</v>
      </c>
      <c r="B72" s="185" t="s">
        <v>115</v>
      </c>
      <c r="C72" s="186">
        <v>976508.23155445536</v>
      </c>
      <c r="D72" s="187">
        <v>85</v>
      </c>
      <c r="E72" s="187">
        <v>7</v>
      </c>
      <c r="F72" s="187">
        <v>0</v>
      </c>
      <c r="G72" s="187">
        <v>0</v>
      </c>
      <c r="H72" s="187">
        <v>0</v>
      </c>
      <c r="I72" s="187">
        <v>0</v>
      </c>
      <c r="J72" s="177">
        <v>92</v>
      </c>
      <c r="K72" s="187">
        <v>158</v>
      </c>
      <c r="L72" s="182">
        <v>11</v>
      </c>
      <c r="M72" s="182">
        <v>0</v>
      </c>
      <c r="N72" s="182">
        <v>0</v>
      </c>
      <c r="O72" s="182">
        <v>0</v>
      </c>
      <c r="P72" s="182">
        <v>0</v>
      </c>
      <c r="Q72" s="188">
        <v>169</v>
      </c>
      <c r="R72" s="187">
        <v>85</v>
      </c>
      <c r="S72" s="182">
        <v>3</v>
      </c>
      <c r="T72" s="182">
        <v>0</v>
      </c>
      <c r="U72" s="182">
        <v>0</v>
      </c>
      <c r="V72" s="187">
        <v>0</v>
      </c>
      <c r="W72" s="182">
        <v>0</v>
      </c>
      <c r="X72" s="188">
        <v>88</v>
      </c>
      <c r="Y72" s="177">
        <v>349</v>
      </c>
      <c r="Z72" s="187">
        <v>4</v>
      </c>
      <c r="AA72" s="187">
        <v>7</v>
      </c>
      <c r="AB72" s="187">
        <v>25</v>
      </c>
      <c r="AC72" s="187">
        <v>21</v>
      </c>
      <c r="AD72" s="187">
        <v>30</v>
      </c>
      <c r="AE72" s="187">
        <v>51</v>
      </c>
      <c r="AF72" s="182">
        <v>26</v>
      </c>
      <c r="AG72" s="182">
        <v>14</v>
      </c>
      <c r="AH72" s="182">
        <v>21</v>
      </c>
      <c r="AI72" s="182">
        <v>19</v>
      </c>
      <c r="AJ72" s="182">
        <v>20</v>
      </c>
      <c r="AK72" s="182">
        <v>17</v>
      </c>
      <c r="AL72" s="182">
        <v>17</v>
      </c>
      <c r="AM72" s="182">
        <v>15</v>
      </c>
      <c r="AN72" s="182">
        <v>32</v>
      </c>
      <c r="AO72" s="182">
        <v>30</v>
      </c>
      <c r="AP72" s="179">
        <v>175</v>
      </c>
      <c r="AQ72" s="179">
        <v>174</v>
      </c>
      <c r="AR72" s="179">
        <v>349</v>
      </c>
      <c r="AS72" s="180">
        <v>349</v>
      </c>
      <c r="AT72" s="182">
        <v>260</v>
      </c>
      <c r="AU72" s="189">
        <v>91</v>
      </c>
      <c r="AV72" s="189">
        <v>0</v>
      </c>
      <c r="AW72" s="182">
        <v>0</v>
      </c>
      <c r="AX72" s="182">
        <v>0</v>
      </c>
      <c r="AY72" s="183">
        <v>26.17034319810589</v>
      </c>
      <c r="AZ72" s="183">
        <v>35.249042145593869</v>
      </c>
      <c r="BA72" s="183">
        <v>52.558214824329028</v>
      </c>
      <c r="BB72" s="183">
        <v>6.0171919770773634</v>
      </c>
      <c r="BC72" s="183">
        <v>37.685294205272484</v>
      </c>
      <c r="BD72" s="183">
        <v>142.95834432217498</v>
      </c>
      <c r="BE72" s="184">
        <v>35</v>
      </c>
    </row>
    <row r="73" spans="1:57" ht="19.5" customHeight="1" thickBot="1" x14ac:dyDescent="0.35">
      <c r="A73" s="18">
        <v>67</v>
      </c>
      <c r="B73" s="185" t="s">
        <v>116</v>
      </c>
      <c r="C73" s="186">
        <v>608359.40628927306</v>
      </c>
      <c r="D73" s="187">
        <v>76</v>
      </c>
      <c r="E73" s="187">
        <v>1</v>
      </c>
      <c r="F73" s="187">
        <v>0</v>
      </c>
      <c r="G73" s="187">
        <v>0</v>
      </c>
      <c r="H73" s="187">
        <v>0</v>
      </c>
      <c r="I73" s="187">
        <v>0</v>
      </c>
      <c r="J73" s="177">
        <v>77</v>
      </c>
      <c r="K73" s="187">
        <v>88</v>
      </c>
      <c r="L73" s="182">
        <v>0</v>
      </c>
      <c r="M73" s="182">
        <v>0</v>
      </c>
      <c r="N73" s="182">
        <v>0</v>
      </c>
      <c r="O73" s="182">
        <v>0</v>
      </c>
      <c r="P73" s="182">
        <v>0</v>
      </c>
      <c r="Q73" s="188">
        <v>88</v>
      </c>
      <c r="R73" s="187">
        <v>63</v>
      </c>
      <c r="S73" s="182">
        <v>0</v>
      </c>
      <c r="T73" s="182">
        <v>0</v>
      </c>
      <c r="U73" s="182">
        <v>0</v>
      </c>
      <c r="V73" s="182">
        <v>0</v>
      </c>
      <c r="W73" s="182">
        <v>0</v>
      </c>
      <c r="X73" s="188">
        <v>63</v>
      </c>
      <c r="Y73" s="177">
        <v>228</v>
      </c>
      <c r="Z73" s="187">
        <v>33</v>
      </c>
      <c r="AA73" s="187">
        <v>37</v>
      </c>
      <c r="AB73" s="187">
        <v>9</v>
      </c>
      <c r="AC73" s="187">
        <v>13</v>
      </c>
      <c r="AD73" s="187">
        <v>28</v>
      </c>
      <c r="AE73" s="187">
        <v>19</v>
      </c>
      <c r="AF73" s="182">
        <v>12</v>
      </c>
      <c r="AG73" s="182">
        <v>15</v>
      </c>
      <c r="AH73" s="182">
        <v>5</v>
      </c>
      <c r="AI73" s="182">
        <v>10</v>
      </c>
      <c r="AJ73" s="182">
        <v>8</v>
      </c>
      <c r="AK73" s="182">
        <v>6</v>
      </c>
      <c r="AL73" s="182">
        <v>14</v>
      </c>
      <c r="AM73" s="182">
        <v>8</v>
      </c>
      <c r="AN73" s="182">
        <v>7</v>
      </c>
      <c r="AO73" s="182">
        <v>4</v>
      </c>
      <c r="AP73" s="179">
        <v>116</v>
      </c>
      <c r="AQ73" s="179">
        <v>112</v>
      </c>
      <c r="AR73" s="179">
        <v>228</v>
      </c>
      <c r="AS73" s="180">
        <v>228</v>
      </c>
      <c r="AT73" s="182">
        <v>165</v>
      </c>
      <c r="AU73" s="189">
        <v>77</v>
      </c>
      <c r="AV73" s="189">
        <v>0</v>
      </c>
      <c r="AW73" s="182">
        <v>0</v>
      </c>
      <c r="AX73" s="182">
        <v>0</v>
      </c>
      <c r="AY73" s="183">
        <v>35.158310478589911</v>
      </c>
      <c r="AZ73" s="183">
        <v>46.666666666666664</v>
      </c>
      <c r="BA73" s="183">
        <v>55.114479069569519</v>
      </c>
      <c r="BB73" s="183">
        <v>0.43859649122807015</v>
      </c>
      <c r="BC73" s="183">
        <v>50.627967089169481</v>
      </c>
      <c r="BD73" s="183">
        <v>149.91138306922912</v>
      </c>
      <c r="BE73" s="184">
        <v>46.666666666666664</v>
      </c>
    </row>
    <row r="74" spans="1:57" ht="19.5" customHeight="1" thickBot="1" x14ac:dyDescent="0.35">
      <c r="A74" s="18">
        <v>68</v>
      </c>
      <c r="B74" s="185" t="s">
        <v>117</v>
      </c>
      <c r="C74" s="186">
        <v>793739.31121003861</v>
      </c>
      <c r="D74" s="187">
        <v>122</v>
      </c>
      <c r="E74" s="187">
        <v>13</v>
      </c>
      <c r="F74" s="187">
        <v>4</v>
      </c>
      <c r="G74" s="187">
        <v>0</v>
      </c>
      <c r="H74" s="187">
        <v>0</v>
      </c>
      <c r="I74" s="187">
        <v>0</v>
      </c>
      <c r="J74" s="177">
        <v>139</v>
      </c>
      <c r="K74" s="187">
        <v>135</v>
      </c>
      <c r="L74" s="182">
        <v>0</v>
      </c>
      <c r="M74" s="182">
        <v>0</v>
      </c>
      <c r="N74" s="182">
        <v>0</v>
      </c>
      <c r="O74" s="182">
        <v>0</v>
      </c>
      <c r="P74" s="182">
        <v>0</v>
      </c>
      <c r="Q74" s="188">
        <v>135</v>
      </c>
      <c r="R74" s="187">
        <v>85</v>
      </c>
      <c r="S74" s="182">
        <v>1</v>
      </c>
      <c r="T74" s="182">
        <v>0</v>
      </c>
      <c r="U74" s="182">
        <v>0</v>
      </c>
      <c r="V74" s="182">
        <v>0</v>
      </c>
      <c r="W74" s="182">
        <v>0</v>
      </c>
      <c r="X74" s="188">
        <v>86</v>
      </c>
      <c r="Y74" s="177">
        <v>360</v>
      </c>
      <c r="Z74" s="187">
        <v>8</v>
      </c>
      <c r="AA74" s="187">
        <v>10</v>
      </c>
      <c r="AB74" s="187">
        <v>19</v>
      </c>
      <c r="AC74" s="187">
        <v>34</v>
      </c>
      <c r="AD74" s="187">
        <v>41</v>
      </c>
      <c r="AE74" s="187">
        <v>48</v>
      </c>
      <c r="AF74" s="182">
        <v>28</v>
      </c>
      <c r="AG74" s="182">
        <v>26</v>
      </c>
      <c r="AH74" s="182">
        <v>8</v>
      </c>
      <c r="AI74" s="182">
        <v>26</v>
      </c>
      <c r="AJ74" s="182">
        <v>19</v>
      </c>
      <c r="AK74" s="182">
        <v>23</v>
      </c>
      <c r="AL74" s="182">
        <v>11</v>
      </c>
      <c r="AM74" s="182">
        <v>19</v>
      </c>
      <c r="AN74" s="182">
        <v>17</v>
      </c>
      <c r="AO74" s="182">
        <v>19</v>
      </c>
      <c r="AP74" s="179">
        <v>151</v>
      </c>
      <c r="AQ74" s="179">
        <v>205</v>
      </c>
      <c r="AR74" s="179">
        <v>356</v>
      </c>
      <c r="AS74" s="180">
        <v>356</v>
      </c>
      <c r="AT74" s="182">
        <v>274</v>
      </c>
      <c r="AU74" s="189">
        <v>139</v>
      </c>
      <c r="AV74" s="189">
        <v>0</v>
      </c>
      <c r="AW74" s="182">
        <v>176</v>
      </c>
      <c r="AX74" s="182">
        <v>5</v>
      </c>
      <c r="AY74" s="183">
        <v>47.244730694807153</v>
      </c>
      <c r="AZ74" s="183">
        <v>49.270072992700733</v>
      </c>
      <c r="BA74" s="183">
        <v>65.957349519024874</v>
      </c>
      <c r="BB74" s="183">
        <v>5</v>
      </c>
      <c r="BC74" s="183">
        <v>68.032412200522302</v>
      </c>
      <c r="BD74" s="183">
        <v>179.40399069174771</v>
      </c>
      <c r="BE74" s="184">
        <v>50.729927007299267</v>
      </c>
    </row>
    <row r="75" spans="1:57" ht="19.5" customHeight="1" thickBot="1" x14ac:dyDescent="0.35">
      <c r="A75" s="18">
        <v>69</v>
      </c>
      <c r="B75" s="185" t="s">
        <v>118</v>
      </c>
      <c r="C75" s="186">
        <v>665801.06696894683</v>
      </c>
      <c r="D75" s="187">
        <v>36</v>
      </c>
      <c r="E75" s="187">
        <v>2</v>
      </c>
      <c r="F75" s="187">
        <v>0</v>
      </c>
      <c r="G75" s="187">
        <v>0</v>
      </c>
      <c r="H75" s="187">
        <v>0</v>
      </c>
      <c r="I75" s="187">
        <v>0</v>
      </c>
      <c r="J75" s="177">
        <v>38</v>
      </c>
      <c r="K75" s="187">
        <v>25</v>
      </c>
      <c r="L75" s="182">
        <v>0</v>
      </c>
      <c r="M75" s="182">
        <v>0</v>
      </c>
      <c r="N75" s="182">
        <v>0</v>
      </c>
      <c r="O75" s="182">
        <v>0</v>
      </c>
      <c r="P75" s="182">
        <v>0</v>
      </c>
      <c r="Q75" s="188">
        <v>25</v>
      </c>
      <c r="R75" s="187">
        <v>28</v>
      </c>
      <c r="S75" s="182">
        <v>0</v>
      </c>
      <c r="T75" s="182">
        <v>0</v>
      </c>
      <c r="U75" s="182">
        <v>0</v>
      </c>
      <c r="V75" s="182">
        <v>0</v>
      </c>
      <c r="W75" s="182">
        <v>0</v>
      </c>
      <c r="X75" s="188">
        <v>28</v>
      </c>
      <c r="Y75" s="177">
        <v>91</v>
      </c>
      <c r="Z75" s="187">
        <v>6</v>
      </c>
      <c r="AA75" s="187">
        <v>7</v>
      </c>
      <c r="AB75" s="187">
        <v>8</v>
      </c>
      <c r="AC75" s="187">
        <v>6</v>
      </c>
      <c r="AD75" s="187">
        <v>7</v>
      </c>
      <c r="AE75" s="187">
        <v>15</v>
      </c>
      <c r="AF75" s="182">
        <v>3</v>
      </c>
      <c r="AG75" s="182">
        <v>16</v>
      </c>
      <c r="AH75" s="182">
        <v>1</v>
      </c>
      <c r="AI75" s="182">
        <v>6</v>
      </c>
      <c r="AJ75" s="182">
        <v>1</v>
      </c>
      <c r="AK75" s="182">
        <v>3</v>
      </c>
      <c r="AL75" s="182">
        <v>3</v>
      </c>
      <c r="AM75" s="182">
        <v>2</v>
      </c>
      <c r="AN75" s="182">
        <v>6</v>
      </c>
      <c r="AO75" s="182">
        <v>1</v>
      </c>
      <c r="AP75" s="179">
        <v>35</v>
      </c>
      <c r="AQ75" s="179">
        <v>56</v>
      </c>
      <c r="AR75" s="179">
        <v>91</v>
      </c>
      <c r="AS75" s="180">
        <v>91</v>
      </c>
      <c r="AT75" s="182">
        <v>63</v>
      </c>
      <c r="AU75" s="189">
        <v>38</v>
      </c>
      <c r="AV75" s="189">
        <v>0</v>
      </c>
      <c r="AW75" s="182">
        <v>0</v>
      </c>
      <c r="AX75" s="182">
        <v>0</v>
      </c>
      <c r="AY75" s="183">
        <v>15.853918053345309</v>
      </c>
      <c r="AZ75" s="183">
        <v>60.317460317460316</v>
      </c>
      <c r="BA75" s="183">
        <v>20.099626758033757</v>
      </c>
      <c r="BB75" s="183">
        <v>2.197802197802198</v>
      </c>
      <c r="BC75" s="183">
        <v>22.829641996817244</v>
      </c>
      <c r="BD75" s="183">
        <v>54.670984781851821</v>
      </c>
      <c r="BE75" s="184">
        <v>60.317460317460316</v>
      </c>
    </row>
    <row r="76" spans="1:57" ht="19.5" customHeight="1" thickBot="1" x14ac:dyDescent="0.35">
      <c r="A76" s="18">
        <v>70</v>
      </c>
      <c r="B76" s="185" t="s">
        <v>119</v>
      </c>
      <c r="C76" s="186">
        <v>691910.91273243504</v>
      </c>
      <c r="D76" s="187">
        <v>118</v>
      </c>
      <c r="E76" s="187">
        <v>6</v>
      </c>
      <c r="F76" s="187">
        <v>0</v>
      </c>
      <c r="G76" s="187">
        <v>0</v>
      </c>
      <c r="H76" s="187">
        <v>0</v>
      </c>
      <c r="I76" s="187">
        <v>0</v>
      </c>
      <c r="J76" s="177">
        <v>124</v>
      </c>
      <c r="K76" s="187">
        <v>174</v>
      </c>
      <c r="L76" s="182">
        <v>0</v>
      </c>
      <c r="M76" s="182">
        <v>0</v>
      </c>
      <c r="N76" s="182">
        <v>0</v>
      </c>
      <c r="O76" s="182">
        <v>0</v>
      </c>
      <c r="P76" s="182">
        <v>0</v>
      </c>
      <c r="Q76" s="188">
        <v>174</v>
      </c>
      <c r="R76" s="187">
        <v>51</v>
      </c>
      <c r="S76" s="182">
        <v>0</v>
      </c>
      <c r="T76" s="182">
        <v>0</v>
      </c>
      <c r="U76" s="182">
        <v>0</v>
      </c>
      <c r="V76" s="187">
        <v>0</v>
      </c>
      <c r="W76" s="182">
        <v>0</v>
      </c>
      <c r="X76" s="188">
        <v>51</v>
      </c>
      <c r="Y76" s="177">
        <v>349</v>
      </c>
      <c r="Z76" s="187">
        <v>40</v>
      </c>
      <c r="AA76" s="187">
        <v>19</v>
      </c>
      <c r="AB76" s="187">
        <v>16</v>
      </c>
      <c r="AC76" s="187">
        <v>27</v>
      </c>
      <c r="AD76" s="187">
        <v>24</v>
      </c>
      <c r="AE76" s="187">
        <v>29</v>
      </c>
      <c r="AF76" s="182">
        <v>23</v>
      </c>
      <c r="AG76" s="182">
        <v>29</v>
      </c>
      <c r="AH76" s="182">
        <v>16</v>
      </c>
      <c r="AI76" s="182">
        <v>28</v>
      </c>
      <c r="AJ76" s="182">
        <v>17</v>
      </c>
      <c r="AK76" s="182">
        <v>14</v>
      </c>
      <c r="AL76" s="182">
        <v>23</v>
      </c>
      <c r="AM76" s="182">
        <v>15</v>
      </c>
      <c r="AN76" s="182">
        <v>19</v>
      </c>
      <c r="AO76" s="182">
        <v>10</v>
      </c>
      <c r="AP76" s="179">
        <v>178</v>
      </c>
      <c r="AQ76" s="179">
        <v>171</v>
      </c>
      <c r="AR76" s="179">
        <v>349</v>
      </c>
      <c r="AS76" s="180">
        <v>349</v>
      </c>
      <c r="AT76" s="182">
        <v>298</v>
      </c>
      <c r="AU76" s="189">
        <v>124</v>
      </c>
      <c r="AV76" s="189">
        <v>0</v>
      </c>
      <c r="AW76" s="182">
        <v>0</v>
      </c>
      <c r="AX76" s="182">
        <v>0</v>
      </c>
      <c r="AY76" s="183">
        <v>49.781617561745634</v>
      </c>
      <c r="AZ76" s="183">
        <v>41.61073825503356</v>
      </c>
      <c r="BA76" s="183">
        <v>74.176499412449274</v>
      </c>
      <c r="BB76" s="183">
        <v>1.7191977077363898</v>
      </c>
      <c r="BC76" s="183">
        <v>71.685529288913727</v>
      </c>
      <c r="BD76" s="183">
        <v>201.76007840186199</v>
      </c>
      <c r="BE76" s="184">
        <v>41.61073825503356</v>
      </c>
    </row>
    <row r="77" spans="1:57" ht="19.5" customHeight="1" thickBot="1" x14ac:dyDescent="0.35">
      <c r="A77" s="18">
        <v>71</v>
      </c>
      <c r="B77" s="185" t="s">
        <v>120</v>
      </c>
      <c r="C77" s="186">
        <v>1013062.015623339</v>
      </c>
      <c r="D77" s="187">
        <v>91</v>
      </c>
      <c r="E77" s="187">
        <v>14</v>
      </c>
      <c r="F77" s="187">
        <v>0</v>
      </c>
      <c r="G77" s="187">
        <v>0</v>
      </c>
      <c r="H77" s="187">
        <v>0</v>
      </c>
      <c r="I77" s="187">
        <v>0</v>
      </c>
      <c r="J77" s="177">
        <v>105</v>
      </c>
      <c r="K77" s="187">
        <v>24</v>
      </c>
      <c r="L77" s="182">
        <v>0</v>
      </c>
      <c r="M77" s="182">
        <v>0</v>
      </c>
      <c r="N77" s="182">
        <v>0</v>
      </c>
      <c r="O77" s="182">
        <v>0</v>
      </c>
      <c r="P77" s="182">
        <v>0</v>
      </c>
      <c r="Q77" s="188">
        <v>24</v>
      </c>
      <c r="R77" s="187">
        <v>501</v>
      </c>
      <c r="S77" s="182">
        <v>0</v>
      </c>
      <c r="T77" s="182">
        <v>0</v>
      </c>
      <c r="U77" s="182">
        <v>0</v>
      </c>
      <c r="V77" s="187">
        <v>0</v>
      </c>
      <c r="W77" s="182">
        <v>0</v>
      </c>
      <c r="X77" s="188">
        <v>501</v>
      </c>
      <c r="Y77" s="177">
        <v>630</v>
      </c>
      <c r="Z77" s="187">
        <v>128</v>
      </c>
      <c r="AA77" s="187">
        <v>61</v>
      </c>
      <c r="AB77" s="187">
        <v>49</v>
      </c>
      <c r="AC77" s="187">
        <v>38</v>
      </c>
      <c r="AD77" s="187">
        <v>56</v>
      </c>
      <c r="AE77" s="187">
        <v>62</v>
      </c>
      <c r="AF77" s="182">
        <v>45</v>
      </c>
      <c r="AG77" s="182">
        <v>50</v>
      </c>
      <c r="AH77" s="182">
        <v>18</v>
      </c>
      <c r="AI77" s="182">
        <v>22</v>
      </c>
      <c r="AJ77" s="182">
        <v>15</v>
      </c>
      <c r="AK77" s="182">
        <v>10</v>
      </c>
      <c r="AL77" s="182">
        <v>20</v>
      </c>
      <c r="AM77" s="182">
        <v>19</v>
      </c>
      <c r="AN77" s="182">
        <v>26</v>
      </c>
      <c r="AO77" s="182">
        <v>11</v>
      </c>
      <c r="AP77" s="179">
        <v>357</v>
      </c>
      <c r="AQ77" s="179">
        <v>273</v>
      </c>
      <c r="AR77" s="179">
        <v>630</v>
      </c>
      <c r="AS77" s="180">
        <v>630</v>
      </c>
      <c r="AT77" s="182">
        <v>86</v>
      </c>
      <c r="AU77" s="189">
        <v>77</v>
      </c>
      <c r="AV77" s="189">
        <v>0</v>
      </c>
      <c r="AW77" s="182">
        <v>0</v>
      </c>
      <c r="AX77" s="182">
        <v>0</v>
      </c>
      <c r="AY77" s="183">
        <v>28.790603355827489</v>
      </c>
      <c r="AZ77" s="183">
        <v>81.395348837209298</v>
      </c>
      <c r="BA77" s="183">
        <v>91.452504777334383</v>
      </c>
      <c r="BB77" s="183">
        <v>2.2222222222222223</v>
      </c>
      <c r="BC77" s="183">
        <v>41.458468832391588</v>
      </c>
      <c r="BD77" s="183">
        <v>248.75081299434956</v>
      </c>
      <c r="BE77" s="184">
        <v>89.534883720930239</v>
      </c>
    </row>
    <row r="78" spans="1:57" ht="19.5" customHeight="1" thickBot="1" x14ac:dyDescent="0.35">
      <c r="A78" s="18">
        <v>72</v>
      </c>
      <c r="B78" s="185" t="s">
        <v>121</v>
      </c>
      <c r="C78" s="186">
        <v>638385.7289172844</v>
      </c>
      <c r="D78" s="187">
        <v>85</v>
      </c>
      <c r="E78" s="187">
        <v>7</v>
      </c>
      <c r="F78" s="187">
        <v>0</v>
      </c>
      <c r="G78" s="187">
        <v>0</v>
      </c>
      <c r="H78" s="187">
        <v>0</v>
      </c>
      <c r="I78" s="187">
        <v>0</v>
      </c>
      <c r="J78" s="177">
        <v>92</v>
      </c>
      <c r="K78" s="187">
        <v>116</v>
      </c>
      <c r="L78" s="182">
        <v>0</v>
      </c>
      <c r="M78" s="182">
        <v>0</v>
      </c>
      <c r="N78" s="182">
        <v>0</v>
      </c>
      <c r="O78" s="182">
        <v>0</v>
      </c>
      <c r="P78" s="182">
        <v>0</v>
      </c>
      <c r="Q78" s="188">
        <v>116</v>
      </c>
      <c r="R78" s="187">
        <v>136</v>
      </c>
      <c r="S78" s="182">
        <v>0</v>
      </c>
      <c r="T78" s="182">
        <v>0</v>
      </c>
      <c r="U78" s="182">
        <v>0</v>
      </c>
      <c r="V78" s="182">
        <v>0</v>
      </c>
      <c r="W78" s="182">
        <v>0</v>
      </c>
      <c r="X78" s="188">
        <v>136</v>
      </c>
      <c r="Y78" s="177">
        <v>344</v>
      </c>
      <c r="Z78" s="187">
        <v>72</v>
      </c>
      <c r="AA78" s="187">
        <v>46</v>
      </c>
      <c r="AB78" s="187">
        <v>23</v>
      </c>
      <c r="AC78" s="187">
        <v>24</v>
      </c>
      <c r="AD78" s="187">
        <v>18</v>
      </c>
      <c r="AE78" s="187">
        <v>26</v>
      </c>
      <c r="AF78" s="182">
        <v>17</v>
      </c>
      <c r="AG78" s="182">
        <v>31</v>
      </c>
      <c r="AH78" s="182">
        <v>9</v>
      </c>
      <c r="AI78" s="182">
        <v>16</v>
      </c>
      <c r="AJ78" s="182">
        <v>12</v>
      </c>
      <c r="AK78" s="182">
        <v>16</v>
      </c>
      <c r="AL78" s="182">
        <v>11</v>
      </c>
      <c r="AM78" s="182">
        <v>5</v>
      </c>
      <c r="AN78" s="182">
        <v>13</v>
      </c>
      <c r="AO78" s="182">
        <v>5</v>
      </c>
      <c r="AP78" s="179">
        <v>175</v>
      </c>
      <c r="AQ78" s="179">
        <v>169</v>
      </c>
      <c r="AR78" s="179">
        <v>344</v>
      </c>
      <c r="AS78" s="180">
        <v>344</v>
      </c>
      <c r="AT78" s="182">
        <v>205</v>
      </c>
      <c r="AU78" s="189">
        <v>91</v>
      </c>
      <c r="AV78" s="189">
        <v>0</v>
      </c>
      <c r="AW78" s="182">
        <v>53</v>
      </c>
      <c r="AX78" s="182">
        <v>0</v>
      </c>
      <c r="AY78" s="183">
        <v>40.031527018779556</v>
      </c>
      <c r="AZ78" s="183">
        <v>44.230769230769226</v>
      </c>
      <c r="BA78" s="183">
        <v>79.243994661215794</v>
      </c>
      <c r="BB78" s="183">
        <v>2.0348837209302326</v>
      </c>
      <c r="BC78" s="183">
        <v>57.645398907042569</v>
      </c>
      <c r="BD78" s="183">
        <v>215.54366547850699</v>
      </c>
      <c r="BE78" s="184">
        <v>44.390243902439025</v>
      </c>
    </row>
    <row r="79" spans="1:57" ht="19.5" customHeight="1" thickBot="1" x14ac:dyDescent="0.35">
      <c r="A79" s="18">
        <v>73</v>
      </c>
      <c r="B79" s="185" t="s">
        <v>122</v>
      </c>
      <c r="C79" s="186">
        <v>1626643.3910653093</v>
      </c>
      <c r="D79" s="187">
        <v>169</v>
      </c>
      <c r="E79" s="187">
        <v>14</v>
      </c>
      <c r="F79" s="187">
        <v>6</v>
      </c>
      <c r="G79" s="187">
        <v>1</v>
      </c>
      <c r="H79" s="187">
        <v>0</v>
      </c>
      <c r="I79" s="187">
        <v>0</v>
      </c>
      <c r="J79" s="177">
        <v>190</v>
      </c>
      <c r="K79" s="187">
        <v>406</v>
      </c>
      <c r="L79" s="182">
        <v>6</v>
      </c>
      <c r="M79" s="182">
        <v>0</v>
      </c>
      <c r="N79" s="182">
        <v>2</v>
      </c>
      <c r="O79" s="182">
        <v>9</v>
      </c>
      <c r="P79" s="182">
        <v>0</v>
      </c>
      <c r="Q79" s="188">
        <v>423</v>
      </c>
      <c r="R79" s="187">
        <v>275</v>
      </c>
      <c r="S79" s="182">
        <v>3</v>
      </c>
      <c r="T79" s="182">
        <v>0</v>
      </c>
      <c r="U79" s="182">
        <v>0</v>
      </c>
      <c r="V79" s="187">
        <v>0</v>
      </c>
      <c r="W79" s="182">
        <v>0</v>
      </c>
      <c r="X79" s="188">
        <v>278</v>
      </c>
      <c r="Y79" s="177">
        <v>891</v>
      </c>
      <c r="Z79" s="187">
        <v>18</v>
      </c>
      <c r="AA79" s="187">
        <v>28</v>
      </c>
      <c r="AB79" s="187">
        <v>72</v>
      </c>
      <c r="AC79" s="187">
        <v>77</v>
      </c>
      <c r="AD79" s="187">
        <v>81</v>
      </c>
      <c r="AE79" s="187">
        <v>114</v>
      </c>
      <c r="AF79" s="182">
        <v>60</v>
      </c>
      <c r="AG79" s="182">
        <v>99</v>
      </c>
      <c r="AH79" s="182">
        <v>25</v>
      </c>
      <c r="AI79" s="182">
        <v>64</v>
      </c>
      <c r="AJ79" s="182">
        <v>37</v>
      </c>
      <c r="AK79" s="182">
        <v>43</v>
      </c>
      <c r="AL79" s="182">
        <v>33</v>
      </c>
      <c r="AM79" s="182">
        <v>45</v>
      </c>
      <c r="AN79" s="182">
        <v>43</v>
      </c>
      <c r="AO79" s="182">
        <v>34</v>
      </c>
      <c r="AP79" s="179">
        <v>369</v>
      </c>
      <c r="AQ79" s="179">
        <v>504</v>
      </c>
      <c r="AR79" s="179">
        <v>873</v>
      </c>
      <c r="AS79" s="180">
        <v>873</v>
      </c>
      <c r="AT79" s="182">
        <v>601</v>
      </c>
      <c r="AU79" s="189">
        <v>184</v>
      </c>
      <c r="AV79" s="189">
        <v>0</v>
      </c>
      <c r="AW79" s="182">
        <v>0</v>
      </c>
      <c r="AX79" s="182">
        <v>0</v>
      </c>
      <c r="AY79" s="183">
        <v>31.250447155502187</v>
      </c>
      <c r="AZ79" s="183">
        <v>29.853181076672104</v>
      </c>
      <c r="BA79" s="183">
        <v>78.924706943356057</v>
      </c>
      <c r="BB79" s="183">
        <v>4.6015712682379348</v>
      </c>
      <c r="BC79" s="183">
        <v>45.000643903923155</v>
      </c>
      <c r="BD79" s="183">
        <v>214.67520288592848</v>
      </c>
      <c r="BE79" s="184">
        <v>30.615640599001665</v>
      </c>
    </row>
    <row r="80" spans="1:57" ht="19.5" customHeight="1" thickBot="1" x14ac:dyDescent="0.35">
      <c r="A80" s="18">
        <v>74</v>
      </c>
      <c r="B80" s="185" t="s">
        <v>123</v>
      </c>
      <c r="C80" s="186">
        <v>2060066.8307392122</v>
      </c>
      <c r="D80" s="187">
        <v>226</v>
      </c>
      <c r="E80" s="187">
        <v>19</v>
      </c>
      <c r="F80" s="187">
        <v>1</v>
      </c>
      <c r="G80" s="187">
        <v>0</v>
      </c>
      <c r="H80" s="187">
        <v>0</v>
      </c>
      <c r="I80" s="187">
        <v>0</v>
      </c>
      <c r="J80" s="177">
        <v>246</v>
      </c>
      <c r="K80" s="187">
        <v>259</v>
      </c>
      <c r="L80" s="182">
        <v>3</v>
      </c>
      <c r="M80" s="182">
        <v>0</v>
      </c>
      <c r="N80" s="182">
        <v>0</v>
      </c>
      <c r="O80" s="182">
        <v>0</v>
      </c>
      <c r="P80" s="182">
        <v>0</v>
      </c>
      <c r="Q80" s="188">
        <v>262</v>
      </c>
      <c r="R80" s="187">
        <v>543</v>
      </c>
      <c r="S80" s="182">
        <v>5</v>
      </c>
      <c r="T80" s="182">
        <v>0</v>
      </c>
      <c r="U80" s="182">
        <v>0</v>
      </c>
      <c r="V80" s="187">
        <v>1</v>
      </c>
      <c r="W80" s="182">
        <v>0</v>
      </c>
      <c r="X80" s="188">
        <v>549</v>
      </c>
      <c r="Y80" s="177">
        <v>1057</v>
      </c>
      <c r="Z80" s="187">
        <v>89</v>
      </c>
      <c r="AA80" s="187">
        <v>69</v>
      </c>
      <c r="AB80" s="187">
        <v>100</v>
      </c>
      <c r="AC80" s="187">
        <v>104</v>
      </c>
      <c r="AD80" s="187">
        <v>107</v>
      </c>
      <c r="AE80" s="187">
        <v>157</v>
      </c>
      <c r="AF80" s="182">
        <v>73</v>
      </c>
      <c r="AG80" s="182">
        <v>64</v>
      </c>
      <c r="AH80" s="182">
        <v>52</v>
      </c>
      <c r="AI80" s="182">
        <v>40</v>
      </c>
      <c r="AJ80" s="182">
        <v>45</v>
      </c>
      <c r="AK80" s="182">
        <v>26</v>
      </c>
      <c r="AL80" s="182">
        <v>33</v>
      </c>
      <c r="AM80" s="182">
        <v>23</v>
      </c>
      <c r="AN80" s="182">
        <v>38</v>
      </c>
      <c r="AO80" s="182">
        <v>35</v>
      </c>
      <c r="AP80" s="179">
        <v>537</v>
      </c>
      <c r="AQ80" s="179">
        <v>518</v>
      </c>
      <c r="AR80" s="179">
        <v>1055</v>
      </c>
      <c r="AS80" s="180">
        <v>1055</v>
      </c>
      <c r="AT80" s="182">
        <v>396</v>
      </c>
      <c r="AU80" s="189">
        <v>215</v>
      </c>
      <c r="AV80" s="189">
        <v>0</v>
      </c>
      <c r="AW80" s="182">
        <v>0</v>
      </c>
      <c r="AX80" s="182">
        <v>0</v>
      </c>
      <c r="AY80" s="183">
        <v>33.035605709517306</v>
      </c>
      <c r="AZ80" s="183">
        <v>48.228346456692911</v>
      </c>
      <c r="BA80" s="183">
        <v>75.31166295603046</v>
      </c>
      <c r="BB80" s="183">
        <v>2.7436140018921478</v>
      </c>
      <c r="BC80" s="183">
        <v>47.57127222170493</v>
      </c>
      <c r="BD80" s="183">
        <v>204.84772324040287</v>
      </c>
      <c r="BE80" s="184">
        <v>54.292929292929294</v>
      </c>
    </row>
    <row r="81" spans="1:57" ht="19.5" customHeight="1" thickBot="1" x14ac:dyDescent="0.35">
      <c r="A81" s="18">
        <v>75</v>
      </c>
      <c r="B81" s="185" t="s">
        <v>124</v>
      </c>
      <c r="C81" s="186">
        <v>1233690.2123248137</v>
      </c>
      <c r="D81" s="187">
        <v>317</v>
      </c>
      <c r="E81" s="187">
        <v>7</v>
      </c>
      <c r="F81" s="187">
        <v>1</v>
      </c>
      <c r="G81" s="187">
        <v>0</v>
      </c>
      <c r="H81" s="187">
        <v>0</v>
      </c>
      <c r="I81" s="187">
        <v>0</v>
      </c>
      <c r="J81" s="177">
        <v>325</v>
      </c>
      <c r="K81" s="187">
        <v>196</v>
      </c>
      <c r="L81" s="182">
        <v>0</v>
      </c>
      <c r="M81" s="182">
        <v>0</v>
      </c>
      <c r="N81" s="182">
        <v>0</v>
      </c>
      <c r="O81" s="182">
        <v>0</v>
      </c>
      <c r="P81" s="182">
        <v>0</v>
      </c>
      <c r="Q81" s="188">
        <v>196</v>
      </c>
      <c r="R81" s="187">
        <v>177</v>
      </c>
      <c r="S81" s="182">
        <v>0</v>
      </c>
      <c r="T81" s="182">
        <v>0</v>
      </c>
      <c r="U81" s="182">
        <v>0</v>
      </c>
      <c r="V81" s="182">
        <v>0</v>
      </c>
      <c r="W81" s="182">
        <v>0</v>
      </c>
      <c r="X81" s="188">
        <v>177</v>
      </c>
      <c r="Y81" s="177">
        <v>698</v>
      </c>
      <c r="Z81" s="187">
        <v>9</v>
      </c>
      <c r="AA81" s="187">
        <v>12</v>
      </c>
      <c r="AB81" s="187">
        <v>32</v>
      </c>
      <c r="AC81" s="187">
        <v>62</v>
      </c>
      <c r="AD81" s="187">
        <v>68</v>
      </c>
      <c r="AE81" s="187">
        <v>86</v>
      </c>
      <c r="AF81" s="182">
        <v>76</v>
      </c>
      <c r="AG81" s="182">
        <v>53</v>
      </c>
      <c r="AH81" s="182">
        <v>51</v>
      </c>
      <c r="AI81" s="182">
        <v>29</v>
      </c>
      <c r="AJ81" s="182">
        <v>51</v>
      </c>
      <c r="AK81" s="182">
        <v>33</v>
      </c>
      <c r="AL81" s="182">
        <v>39</v>
      </c>
      <c r="AM81" s="182">
        <v>21</v>
      </c>
      <c r="AN81" s="182">
        <v>54</v>
      </c>
      <c r="AO81" s="182">
        <v>21</v>
      </c>
      <c r="AP81" s="179">
        <v>380</v>
      </c>
      <c r="AQ81" s="179">
        <v>317</v>
      </c>
      <c r="AR81" s="179">
        <v>697</v>
      </c>
      <c r="AS81" s="180">
        <v>697</v>
      </c>
      <c r="AT81" s="182">
        <v>465</v>
      </c>
      <c r="AU81" s="189">
        <v>307</v>
      </c>
      <c r="AV81" s="189">
        <v>0</v>
      </c>
      <c r="AW81" s="182">
        <v>0</v>
      </c>
      <c r="AX81" s="182">
        <v>0</v>
      </c>
      <c r="AY81" s="183">
        <v>72.951863523664102</v>
      </c>
      <c r="AZ81" s="183">
        <v>62.188099808061423</v>
      </c>
      <c r="BA81" s="183">
        <v>83.084066790839671</v>
      </c>
      <c r="BB81" s="183">
        <v>1.1461318051575931</v>
      </c>
      <c r="BC81" s="183">
        <v>105.05068347407631</v>
      </c>
      <c r="BD81" s="183">
        <v>225.98866167108392</v>
      </c>
      <c r="BE81" s="184">
        <v>66.021505376344081</v>
      </c>
    </row>
    <row r="82" spans="1:57" ht="19.5" customHeight="1" thickBot="1" x14ac:dyDescent="0.35">
      <c r="A82" s="18">
        <v>76</v>
      </c>
      <c r="B82" s="185" t="s">
        <v>125</v>
      </c>
      <c r="C82" s="186">
        <v>2847278.6805083784</v>
      </c>
      <c r="D82" s="187">
        <v>363</v>
      </c>
      <c r="E82" s="187">
        <v>32</v>
      </c>
      <c r="F82" s="187">
        <v>11</v>
      </c>
      <c r="G82" s="187">
        <v>0</v>
      </c>
      <c r="H82" s="187">
        <v>3</v>
      </c>
      <c r="I82" s="187">
        <v>0</v>
      </c>
      <c r="J82" s="177">
        <v>409</v>
      </c>
      <c r="K82" s="187">
        <v>327</v>
      </c>
      <c r="L82" s="182">
        <v>1</v>
      </c>
      <c r="M82" s="182">
        <v>0</v>
      </c>
      <c r="N82" s="182">
        <v>0</v>
      </c>
      <c r="O82" s="182">
        <v>1</v>
      </c>
      <c r="P82" s="182">
        <v>0</v>
      </c>
      <c r="Q82" s="188">
        <v>329</v>
      </c>
      <c r="R82" s="187">
        <v>964</v>
      </c>
      <c r="S82" s="182">
        <v>7</v>
      </c>
      <c r="T82" s="182">
        <v>0</v>
      </c>
      <c r="U82" s="182">
        <v>0</v>
      </c>
      <c r="V82" s="187">
        <v>1</v>
      </c>
      <c r="W82" s="182">
        <v>0</v>
      </c>
      <c r="X82" s="188">
        <v>972</v>
      </c>
      <c r="Y82" s="177">
        <v>1710</v>
      </c>
      <c r="Z82" s="187">
        <v>140</v>
      </c>
      <c r="AA82" s="187">
        <v>106</v>
      </c>
      <c r="AB82" s="187">
        <v>117</v>
      </c>
      <c r="AC82" s="187">
        <v>154</v>
      </c>
      <c r="AD82" s="187">
        <v>237</v>
      </c>
      <c r="AE82" s="187">
        <v>260</v>
      </c>
      <c r="AF82" s="182">
        <v>112</v>
      </c>
      <c r="AG82" s="182">
        <v>115</v>
      </c>
      <c r="AH82" s="182">
        <v>54</v>
      </c>
      <c r="AI82" s="182">
        <v>64</v>
      </c>
      <c r="AJ82" s="182">
        <v>56</v>
      </c>
      <c r="AK82" s="182">
        <v>66</v>
      </c>
      <c r="AL82" s="182">
        <v>56</v>
      </c>
      <c r="AM82" s="182">
        <v>58</v>
      </c>
      <c r="AN82" s="182">
        <v>65</v>
      </c>
      <c r="AO82" s="182">
        <v>34</v>
      </c>
      <c r="AP82" s="179">
        <v>837</v>
      </c>
      <c r="AQ82" s="179">
        <v>857</v>
      </c>
      <c r="AR82" s="179">
        <v>1694</v>
      </c>
      <c r="AS82" s="180">
        <v>1694</v>
      </c>
      <c r="AT82" s="182">
        <v>681</v>
      </c>
      <c r="AU82" s="189">
        <v>377</v>
      </c>
      <c r="AV82" s="189">
        <v>0</v>
      </c>
      <c r="AW82" s="182">
        <v>0</v>
      </c>
      <c r="AX82" s="182">
        <v>0</v>
      </c>
      <c r="AY82" s="183">
        <v>38.535821229354141</v>
      </c>
      <c r="AZ82" s="183">
        <v>53.523035230352299</v>
      </c>
      <c r="BA82" s="183">
        <v>87.493243553646053</v>
      </c>
      <c r="BB82" s="183">
        <v>3.2748538011695909</v>
      </c>
      <c r="BC82" s="183">
        <v>55.491582570269969</v>
      </c>
      <c r="BD82" s="183">
        <v>237.98162246591727</v>
      </c>
      <c r="BE82" s="184">
        <v>55.359765051395001</v>
      </c>
    </row>
    <row r="83" spans="1:57" ht="19.5" customHeight="1" thickBot="1" x14ac:dyDescent="0.35">
      <c r="A83" s="18">
        <v>77</v>
      </c>
      <c r="B83" s="185" t="s">
        <v>126</v>
      </c>
      <c r="C83" s="186">
        <v>613581.37544197089</v>
      </c>
      <c r="D83" s="187">
        <v>139</v>
      </c>
      <c r="E83" s="187">
        <v>6</v>
      </c>
      <c r="F83" s="187">
        <v>3</v>
      </c>
      <c r="G83" s="187">
        <v>0</v>
      </c>
      <c r="H83" s="187">
        <v>0</v>
      </c>
      <c r="I83" s="187">
        <v>0</v>
      </c>
      <c r="J83" s="177">
        <v>148</v>
      </c>
      <c r="K83" s="187">
        <v>88</v>
      </c>
      <c r="L83" s="182">
        <v>0</v>
      </c>
      <c r="M83" s="182">
        <v>0</v>
      </c>
      <c r="N83" s="182">
        <v>0</v>
      </c>
      <c r="O83" s="182">
        <v>0</v>
      </c>
      <c r="P83" s="182">
        <v>0</v>
      </c>
      <c r="Q83" s="188">
        <v>88</v>
      </c>
      <c r="R83" s="187">
        <v>147</v>
      </c>
      <c r="S83" s="182">
        <v>1</v>
      </c>
      <c r="T83" s="182">
        <v>0</v>
      </c>
      <c r="U83" s="182">
        <v>0</v>
      </c>
      <c r="V83" s="182">
        <v>0</v>
      </c>
      <c r="W83" s="182">
        <v>0</v>
      </c>
      <c r="X83" s="188">
        <v>148</v>
      </c>
      <c r="Y83" s="177">
        <v>384</v>
      </c>
      <c r="Z83" s="187">
        <v>38</v>
      </c>
      <c r="AA83" s="187">
        <v>25</v>
      </c>
      <c r="AB83" s="187">
        <v>62</v>
      </c>
      <c r="AC83" s="187">
        <v>36</v>
      </c>
      <c r="AD83" s="187">
        <v>15</v>
      </c>
      <c r="AE83" s="187">
        <v>42</v>
      </c>
      <c r="AF83" s="182">
        <v>18</v>
      </c>
      <c r="AG83" s="182">
        <v>41</v>
      </c>
      <c r="AH83" s="182">
        <v>24</v>
      </c>
      <c r="AI83" s="182">
        <v>21</v>
      </c>
      <c r="AJ83" s="182">
        <v>20</v>
      </c>
      <c r="AK83" s="182">
        <v>16</v>
      </c>
      <c r="AL83" s="182">
        <v>8</v>
      </c>
      <c r="AM83" s="182">
        <v>10</v>
      </c>
      <c r="AN83" s="182">
        <v>3</v>
      </c>
      <c r="AO83" s="182">
        <v>2</v>
      </c>
      <c r="AP83" s="179">
        <v>188</v>
      </c>
      <c r="AQ83" s="179">
        <v>193</v>
      </c>
      <c r="AR83" s="179">
        <v>381</v>
      </c>
      <c r="AS83" s="180">
        <v>381</v>
      </c>
      <c r="AT83" s="182">
        <v>236</v>
      </c>
      <c r="AU83" s="189">
        <v>148</v>
      </c>
      <c r="AV83" s="189">
        <v>0</v>
      </c>
      <c r="AW83" s="182">
        <v>91</v>
      </c>
      <c r="AX83" s="182">
        <v>1</v>
      </c>
      <c r="AY83" s="183">
        <v>65.643742443722559</v>
      </c>
      <c r="AZ83" s="183">
        <v>61.440677966101696</v>
      </c>
      <c r="BA83" s="183">
        <v>91.315372348691554</v>
      </c>
      <c r="BB83" s="183">
        <v>2.604166666666667</v>
      </c>
      <c r="BC83" s="183">
        <v>94.5269891189605</v>
      </c>
      <c r="BD83" s="183">
        <v>248.37781278844105</v>
      </c>
      <c r="BE83" s="184">
        <v>62.711864406779661</v>
      </c>
    </row>
    <row r="84" spans="1:57" ht="19.5" customHeight="1" thickBot="1" x14ac:dyDescent="0.35">
      <c r="A84" s="18">
        <v>78</v>
      </c>
      <c r="B84" s="185" t="s">
        <v>127</v>
      </c>
      <c r="C84" s="186">
        <v>1449096.4398735901</v>
      </c>
      <c r="D84" s="187">
        <v>201</v>
      </c>
      <c r="E84" s="187">
        <v>13</v>
      </c>
      <c r="F84" s="187">
        <v>0</v>
      </c>
      <c r="G84" s="187">
        <v>0</v>
      </c>
      <c r="H84" s="187">
        <v>0</v>
      </c>
      <c r="I84" s="187">
        <v>0</v>
      </c>
      <c r="J84" s="177">
        <v>214</v>
      </c>
      <c r="K84" s="187">
        <v>110</v>
      </c>
      <c r="L84" s="182">
        <v>1</v>
      </c>
      <c r="M84" s="182">
        <v>0</v>
      </c>
      <c r="N84" s="182">
        <v>0</v>
      </c>
      <c r="O84" s="182">
        <v>0</v>
      </c>
      <c r="P84" s="182">
        <v>0</v>
      </c>
      <c r="Q84" s="188">
        <v>111</v>
      </c>
      <c r="R84" s="187">
        <v>148</v>
      </c>
      <c r="S84" s="182">
        <v>1</v>
      </c>
      <c r="T84" s="182">
        <v>0</v>
      </c>
      <c r="U84" s="182">
        <v>0</v>
      </c>
      <c r="V84" s="182">
        <v>0</v>
      </c>
      <c r="W84" s="182">
        <v>0</v>
      </c>
      <c r="X84" s="188">
        <v>149</v>
      </c>
      <c r="Y84" s="177">
        <v>474</v>
      </c>
      <c r="Z84" s="187">
        <v>22</v>
      </c>
      <c r="AA84" s="187">
        <v>15</v>
      </c>
      <c r="AB84" s="187">
        <v>25</v>
      </c>
      <c r="AC84" s="187">
        <v>25</v>
      </c>
      <c r="AD84" s="187">
        <v>38</v>
      </c>
      <c r="AE84" s="187">
        <v>60</v>
      </c>
      <c r="AF84" s="182">
        <v>33</v>
      </c>
      <c r="AG84" s="182">
        <v>34</v>
      </c>
      <c r="AH84" s="182">
        <v>25</v>
      </c>
      <c r="AI84" s="182">
        <v>25</v>
      </c>
      <c r="AJ84" s="182">
        <v>24</v>
      </c>
      <c r="AK84" s="182">
        <v>28</v>
      </c>
      <c r="AL84" s="182">
        <v>29</v>
      </c>
      <c r="AM84" s="182">
        <v>24</v>
      </c>
      <c r="AN84" s="182">
        <v>48</v>
      </c>
      <c r="AO84" s="182">
        <v>19</v>
      </c>
      <c r="AP84" s="179">
        <v>244</v>
      </c>
      <c r="AQ84" s="179">
        <v>230</v>
      </c>
      <c r="AR84" s="179">
        <v>474</v>
      </c>
      <c r="AS84" s="180">
        <v>474</v>
      </c>
      <c r="AT84" s="182">
        <v>325</v>
      </c>
      <c r="AU84" s="189">
        <v>214</v>
      </c>
      <c r="AV84" s="189">
        <v>0</v>
      </c>
      <c r="AW84" s="182">
        <v>49</v>
      </c>
      <c r="AX84" s="182">
        <v>1</v>
      </c>
      <c r="AY84" s="183">
        <v>41.021731065483806</v>
      </c>
      <c r="AZ84" s="183">
        <v>65.84615384615384</v>
      </c>
      <c r="BA84" s="183">
        <v>48.102997450619547</v>
      </c>
      <c r="BB84" s="183">
        <v>3.1645569620253164</v>
      </c>
      <c r="BC84" s="183">
        <v>59.071292734296684</v>
      </c>
      <c r="BD84" s="183">
        <v>130.84015306568517</v>
      </c>
      <c r="BE84" s="184">
        <v>65.84615384615384</v>
      </c>
    </row>
    <row r="85" spans="1:57" ht="19.5" customHeight="1" thickBot="1" x14ac:dyDescent="0.35">
      <c r="A85" s="18">
        <v>79</v>
      </c>
      <c r="B85" s="185" t="s">
        <v>128</v>
      </c>
      <c r="C85" s="186">
        <v>1774164.019629017</v>
      </c>
      <c r="D85" s="187">
        <v>161</v>
      </c>
      <c r="E85" s="187">
        <v>18</v>
      </c>
      <c r="F85" s="187">
        <v>4</v>
      </c>
      <c r="G85" s="187">
        <v>0</v>
      </c>
      <c r="H85" s="187">
        <v>0</v>
      </c>
      <c r="I85" s="187">
        <v>0</v>
      </c>
      <c r="J85" s="177">
        <v>183</v>
      </c>
      <c r="K85" s="187">
        <v>389</v>
      </c>
      <c r="L85" s="182">
        <v>0</v>
      </c>
      <c r="M85" s="182">
        <v>0</v>
      </c>
      <c r="N85" s="182">
        <v>0</v>
      </c>
      <c r="O85" s="182">
        <v>0</v>
      </c>
      <c r="P85" s="182">
        <v>0</v>
      </c>
      <c r="Q85" s="188">
        <v>389</v>
      </c>
      <c r="R85" s="187">
        <v>394</v>
      </c>
      <c r="S85" s="182">
        <v>0</v>
      </c>
      <c r="T85" s="182">
        <v>0</v>
      </c>
      <c r="U85" s="182">
        <v>0</v>
      </c>
      <c r="V85" s="182">
        <v>0</v>
      </c>
      <c r="W85" s="182">
        <v>0</v>
      </c>
      <c r="X85" s="188">
        <v>394</v>
      </c>
      <c r="Y85" s="177">
        <v>966</v>
      </c>
      <c r="Z85" s="187">
        <v>132</v>
      </c>
      <c r="AA85" s="187">
        <v>73</v>
      </c>
      <c r="AB85" s="187">
        <v>156</v>
      </c>
      <c r="AC85" s="187">
        <v>138</v>
      </c>
      <c r="AD85" s="187">
        <v>62</v>
      </c>
      <c r="AE85" s="187">
        <v>106</v>
      </c>
      <c r="AF85" s="182">
        <v>39</v>
      </c>
      <c r="AG85" s="182">
        <v>68</v>
      </c>
      <c r="AH85" s="182">
        <v>32</v>
      </c>
      <c r="AI85" s="182">
        <v>23</v>
      </c>
      <c r="AJ85" s="182">
        <v>16</v>
      </c>
      <c r="AK85" s="182">
        <v>24</v>
      </c>
      <c r="AL85" s="182">
        <v>25</v>
      </c>
      <c r="AM85" s="182">
        <v>15</v>
      </c>
      <c r="AN85" s="182">
        <v>34</v>
      </c>
      <c r="AO85" s="182">
        <v>19</v>
      </c>
      <c r="AP85" s="179">
        <v>496</v>
      </c>
      <c r="AQ85" s="179">
        <v>466</v>
      </c>
      <c r="AR85" s="179">
        <v>962</v>
      </c>
      <c r="AS85" s="180">
        <v>962</v>
      </c>
      <c r="AT85" s="182">
        <v>566</v>
      </c>
      <c r="AU85" s="189">
        <v>179</v>
      </c>
      <c r="AV85" s="189">
        <v>0</v>
      </c>
      <c r="AW85" s="182">
        <v>0</v>
      </c>
      <c r="AX85" s="182">
        <v>0</v>
      </c>
      <c r="AY85" s="183">
        <v>28.025718970796898</v>
      </c>
      <c r="AZ85" s="183">
        <v>31.293706293706293</v>
      </c>
      <c r="BA85" s="183">
        <v>79.73929505394662</v>
      </c>
      <c r="BB85" s="183">
        <v>2.2774327122153206</v>
      </c>
      <c r="BC85" s="183">
        <v>40.357035317947535</v>
      </c>
      <c r="BD85" s="183">
        <v>216.89088254673479</v>
      </c>
      <c r="BE85" s="184">
        <v>31.625441696113079</v>
      </c>
    </row>
    <row r="86" spans="1:57" ht="19.5" customHeight="1" thickBot="1" x14ac:dyDescent="0.35">
      <c r="A86" s="18">
        <v>80</v>
      </c>
      <c r="B86" s="185" t="s">
        <v>129</v>
      </c>
      <c r="C86" s="186">
        <v>335511.5180608221</v>
      </c>
      <c r="D86" s="187">
        <v>60</v>
      </c>
      <c r="E86" s="187">
        <v>5</v>
      </c>
      <c r="F86" s="187">
        <v>0</v>
      </c>
      <c r="G86" s="187">
        <v>0</v>
      </c>
      <c r="H86" s="187">
        <v>0</v>
      </c>
      <c r="I86" s="187">
        <v>0</v>
      </c>
      <c r="J86" s="177">
        <v>65</v>
      </c>
      <c r="K86" s="187">
        <v>56</v>
      </c>
      <c r="L86" s="182">
        <v>0</v>
      </c>
      <c r="M86" s="182">
        <v>0</v>
      </c>
      <c r="N86" s="182">
        <v>0</v>
      </c>
      <c r="O86" s="182">
        <v>0</v>
      </c>
      <c r="P86" s="182">
        <v>0</v>
      </c>
      <c r="Q86" s="188">
        <v>56</v>
      </c>
      <c r="R86" s="187">
        <v>35</v>
      </c>
      <c r="S86" s="182">
        <v>0</v>
      </c>
      <c r="T86" s="182">
        <v>0</v>
      </c>
      <c r="U86" s="182">
        <v>0</v>
      </c>
      <c r="V86" s="187">
        <v>0</v>
      </c>
      <c r="W86" s="182">
        <v>0</v>
      </c>
      <c r="X86" s="188">
        <v>35</v>
      </c>
      <c r="Y86" s="177">
        <v>156</v>
      </c>
      <c r="Z86" s="187">
        <v>0</v>
      </c>
      <c r="AA86" s="187">
        <v>1</v>
      </c>
      <c r="AB86" s="187">
        <v>4</v>
      </c>
      <c r="AC86" s="187">
        <v>6</v>
      </c>
      <c r="AD86" s="187">
        <v>11</v>
      </c>
      <c r="AE86" s="187">
        <v>13</v>
      </c>
      <c r="AF86" s="182">
        <v>6</v>
      </c>
      <c r="AG86" s="182">
        <v>12</v>
      </c>
      <c r="AH86" s="182">
        <v>9</v>
      </c>
      <c r="AI86" s="182">
        <v>4</v>
      </c>
      <c r="AJ86" s="182">
        <v>16</v>
      </c>
      <c r="AK86" s="182">
        <v>20</v>
      </c>
      <c r="AL86" s="182">
        <v>15</v>
      </c>
      <c r="AM86" s="182">
        <v>14</v>
      </c>
      <c r="AN86" s="182">
        <v>17</v>
      </c>
      <c r="AO86" s="182">
        <v>8</v>
      </c>
      <c r="AP86" s="179">
        <v>78</v>
      </c>
      <c r="AQ86" s="179">
        <v>78</v>
      </c>
      <c r="AR86" s="179">
        <v>156</v>
      </c>
      <c r="AS86" s="180">
        <v>156</v>
      </c>
      <c r="AT86" s="182">
        <v>121</v>
      </c>
      <c r="AU86" s="189">
        <v>65</v>
      </c>
      <c r="AV86" s="189">
        <v>0</v>
      </c>
      <c r="AW86" s="182">
        <v>46</v>
      </c>
      <c r="AX86" s="182">
        <v>0</v>
      </c>
      <c r="AY86" s="183">
        <v>53.815009570796356</v>
      </c>
      <c r="AZ86" s="183">
        <v>53.719008264462808</v>
      </c>
      <c r="BA86" s="183">
        <v>68.376718042894197</v>
      </c>
      <c r="BB86" s="183">
        <v>3.2051282051282048</v>
      </c>
      <c r="BC86" s="183">
        <v>77.493613781946749</v>
      </c>
      <c r="BD86" s="183">
        <v>185.98467307667221</v>
      </c>
      <c r="BE86" s="184">
        <v>53.719008264462808</v>
      </c>
    </row>
    <row r="87" spans="1:57" ht="19.5" customHeight="1" thickBot="1" x14ac:dyDescent="0.35">
      <c r="A87" s="18">
        <v>81</v>
      </c>
      <c r="B87" s="185" t="s">
        <v>130</v>
      </c>
      <c r="C87" s="186">
        <v>236004.44544000001</v>
      </c>
      <c r="D87" s="187">
        <v>0</v>
      </c>
      <c r="E87" s="187">
        <v>0</v>
      </c>
      <c r="F87" s="187">
        <v>0</v>
      </c>
      <c r="G87" s="187">
        <v>0</v>
      </c>
      <c r="H87" s="187">
        <v>0</v>
      </c>
      <c r="I87" s="187">
        <v>0</v>
      </c>
      <c r="J87" s="177">
        <v>0</v>
      </c>
      <c r="K87" s="182">
        <v>1</v>
      </c>
      <c r="L87" s="182">
        <v>0</v>
      </c>
      <c r="M87" s="182">
        <v>0</v>
      </c>
      <c r="N87" s="182">
        <v>0</v>
      </c>
      <c r="O87" s="182">
        <v>0</v>
      </c>
      <c r="P87" s="182">
        <v>0</v>
      </c>
      <c r="Q87" s="188">
        <v>1</v>
      </c>
      <c r="R87" s="187">
        <v>35</v>
      </c>
      <c r="S87" s="182">
        <v>0</v>
      </c>
      <c r="T87" s="182">
        <v>0</v>
      </c>
      <c r="U87" s="182">
        <v>0</v>
      </c>
      <c r="V87" s="182">
        <v>0</v>
      </c>
      <c r="W87" s="182">
        <v>0</v>
      </c>
      <c r="X87" s="188">
        <v>35</v>
      </c>
      <c r="Y87" s="177">
        <v>36</v>
      </c>
      <c r="Z87" s="182">
        <v>11</v>
      </c>
      <c r="AA87" s="182">
        <v>13</v>
      </c>
      <c r="AB87" s="182">
        <v>8</v>
      </c>
      <c r="AC87" s="182">
        <v>4</v>
      </c>
      <c r="AD87" s="182">
        <v>0</v>
      </c>
      <c r="AE87" s="182">
        <v>0</v>
      </c>
      <c r="AF87" s="182">
        <v>0</v>
      </c>
      <c r="AG87" s="182">
        <v>0</v>
      </c>
      <c r="AH87" s="182">
        <v>0</v>
      </c>
      <c r="AI87" s="182">
        <v>0</v>
      </c>
      <c r="AJ87" s="182">
        <v>0</v>
      </c>
      <c r="AK87" s="182">
        <v>0</v>
      </c>
      <c r="AL87" s="182">
        <v>0</v>
      </c>
      <c r="AM87" s="182">
        <v>0</v>
      </c>
      <c r="AN87" s="182">
        <v>0</v>
      </c>
      <c r="AO87" s="182">
        <v>0</v>
      </c>
      <c r="AP87" s="179">
        <v>19</v>
      </c>
      <c r="AQ87" s="179">
        <v>17</v>
      </c>
      <c r="AR87" s="179">
        <v>36</v>
      </c>
      <c r="AS87" s="180">
        <v>36</v>
      </c>
      <c r="AT87" s="182">
        <v>1</v>
      </c>
      <c r="AU87" s="182">
        <v>0</v>
      </c>
      <c r="AV87" s="182">
        <v>0</v>
      </c>
      <c r="AW87" s="182">
        <v>0</v>
      </c>
      <c r="AX87" s="182">
        <v>0</v>
      </c>
      <c r="AY87" s="183">
        <v>0</v>
      </c>
      <c r="AZ87" s="183">
        <v>0</v>
      </c>
      <c r="BA87" s="183">
        <v>22.43227934621579</v>
      </c>
      <c r="BB87" s="183">
        <v>0</v>
      </c>
      <c r="BC87" s="183">
        <v>0</v>
      </c>
      <c r="BD87" s="183">
        <v>61.015799821706949</v>
      </c>
      <c r="BE87" s="184">
        <v>0</v>
      </c>
    </row>
    <row r="88" spans="1:57" ht="19.5" customHeight="1" thickBot="1" x14ac:dyDescent="0.35">
      <c r="A88" s="18">
        <v>82</v>
      </c>
      <c r="B88" s="190" t="s">
        <v>131</v>
      </c>
      <c r="C88" s="191">
        <v>812016.2032444803</v>
      </c>
      <c r="D88" s="192">
        <v>51</v>
      </c>
      <c r="E88" s="192">
        <v>0</v>
      </c>
      <c r="F88" s="192">
        <v>1</v>
      </c>
      <c r="G88" s="192">
        <v>0</v>
      </c>
      <c r="H88" s="192">
        <v>0</v>
      </c>
      <c r="I88" s="192">
        <v>0</v>
      </c>
      <c r="J88" s="177">
        <v>52</v>
      </c>
      <c r="K88" s="192">
        <v>4</v>
      </c>
      <c r="L88" s="193">
        <v>0</v>
      </c>
      <c r="M88" s="193">
        <v>0</v>
      </c>
      <c r="N88" s="193">
        <v>0</v>
      </c>
      <c r="O88" s="193">
        <v>0</v>
      </c>
      <c r="P88" s="193">
        <v>0</v>
      </c>
      <c r="Q88" s="194">
        <v>4</v>
      </c>
      <c r="R88" s="192">
        <v>170</v>
      </c>
      <c r="S88" s="193">
        <v>0</v>
      </c>
      <c r="T88" s="193">
        <v>0</v>
      </c>
      <c r="U88" s="193">
        <v>0</v>
      </c>
      <c r="V88" s="193">
        <v>0</v>
      </c>
      <c r="W88" s="193">
        <v>0</v>
      </c>
      <c r="X88" s="194">
        <v>170</v>
      </c>
      <c r="Y88" s="177">
        <v>226</v>
      </c>
      <c r="Z88" s="192">
        <v>50</v>
      </c>
      <c r="AA88" s="192">
        <v>29</v>
      </c>
      <c r="AB88" s="192">
        <v>24</v>
      </c>
      <c r="AC88" s="192">
        <v>23</v>
      </c>
      <c r="AD88" s="192">
        <v>13</v>
      </c>
      <c r="AE88" s="192">
        <v>24</v>
      </c>
      <c r="AF88" s="193">
        <v>7</v>
      </c>
      <c r="AG88" s="193">
        <v>18</v>
      </c>
      <c r="AH88" s="193">
        <v>5</v>
      </c>
      <c r="AI88" s="193">
        <v>6</v>
      </c>
      <c r="AJ88" s="193">
        <v>4</v>
      </c>
      <c r="AK88" s="193">
        <v>8</v>
      </c>
      <c r="AL88" s="193">
        <v>4</v>
      </c>
      <c r="AM88" s="193">
        <v>4</v>
      </c>
      <c r="AN88" s="193">
        <v>4</v>
      </c>
      <c r="AO88" s="193">
        <v>2</v>
      </c>
      <c r="AP88" s="179">
        <v>111</v>
      </c>
      <c r="AQ88" s="179">
        <v>114</v>
      </c>
      <c r="AR88" s="179">
        <v>225</v>
      </c>
      <c r="AS88" s="180">
        <v>225</v>
      </c>
      <c r="AT88" s="193">
        <v>46</v>
      </c>
      <c r="AU88" s="195">
        <v>42</v>
      </c>
      <c r="AV88" s="195">
        <v>0</v>
      </c>
      <c r="AW88" s="182">
        <v>12</v>
      </c>
      <c r="AX88" s="193">
        <v>0</v>
      </c>
      <c r="AY88" s="183">
        <v>17.446285689943792</v>
      </c>
      <c r="AZ88" s="183">
        <v>91.071428571428569</v>
      </c>
      <c r="BA88" s="183">
        <v>40.748245123571138</v>
      </c>
      <c r="BB88" s="183">
        <v>0.44247787610619471</v>
      </c>
      <c r="BC88" s="183">
        <v>25.122651393519057</v>
      </c>
      <c r="BD88" s="183">
        <v>110.83522673611351</v>
      </c>
      <c r="BE88" s="184">
        <v>91.304347826086953</v>
      </c>
    </row>
    <row r="89" spans="1:57" ht="18" customHeight="1" x14ac:dyDescent="0.3">
      <c r="A89" s="18">
        <v>83</v>
      </c>
      <c r="B89" s="214" t="s">
        <v>132</v>
      </c>
      <c r="C89" s="103">
        <v>1619642</v>
      </c>
      <c r="D89" s="215">
        <v>227</v>
      </c>
      <c r="E89" s="215">
        <v>14</v>
      </c>
      <c r="F89" s="215">
        <v>3</v>
      </c>
      <c r="G89" s="215">
        <v>0</v>
      </c>
      <c r="H89" s="215">
        <v>0</v>
      </c>
      <c r="I89" s="215">
        <v>0</v>
      </c>
      <c r="J89" s="197">
        <v>244</v>
      </c>
      <c r="K89" s="215">
        <v>297</v>
      </c>
      <c r="L89" s="215">
        <v>22</v>
      </c>
      <c r="M89" s="215">
        <v>2</v>
      </c>
      <c r="N89" s="215">
        <v>0</v>
      </c>
      <c r="O89" s="215">
        <v>18</v>
      </c>
      <c r="P89" s="215">
        <v>0</v>
      </c>
      <c r="Q89" s="197">
        <v>339</v>
      </c>
      <c r="R89" s="215">
        <v>86</v>
      </c>
      <c r="S89" s="215">
        <v>0</v>
      </c>
      <c r="T89" s="215">
        <v>0</v>
      </c>
      <c r="U89" s="215">
        <v>0</v>
      </c>
      <c r="V89" s="215">
        <v>8</v>
      </c>
      <c r="W89" s="215">
        <v>0</v>
      </c>
      <c r="X89" s="197">
        <v>94</v>
      </c>
      <c r="Y89" s="197">
        <v>677</v>
      </c>
      <c r="Z89" s="215">
        <v>9</v>
      </c>
      <c r="AA89" s="215">
        <v>6</v>
      </c>
      <c r="AB89" s="215">
        <v>20</v>
      </c>
      <c r="AC89" s="215">
        <v>17</v>
      </c>
      <c r="AD89" s="215">
        <v>40</v>
      </c>
      <c r="AE89" s="215">
        <v>71</v>
      </c>
      <c r="AF89" s="215">
        <v>51</v>
      </c>
      <c r="AG89" s="215">
        <v>54</v>
      </c>
      <c r="AH89" s="215">
        <v>35</v>
      </c>
      <c r="AI89" s="215">
        <v>56</v>
      </c>
      <c r="AJ89" s="215">
        <v>40</v>
      </c>
      <c r="AK89" s="215">
        <v>48</v>
      </c>
      <c r="AL89" s="215">
        <v>53</v>
      </c>
      <c r="AM89" s="215">
        <v>46</v>
      </c>
      <c r="AN89" s="215">
        <v>57</v>
      </c>
      <c r="AO89" s="215">
        <v>43</v>
      </c>
      <c r="AP89" s="201">
        <v>305</v>
      </c>
      <c r="AQ89" s="201">
        <v>341</v>
      </c>
      <c r="AR89" s="201">
        <v>646</v>
      </c>
      <c r="AS89" s="200">
        <v>646</v>
      </c>
      <c r="AT89" s="216">
        <v>2046</v>
      </c>
      <c r="AU89" s="216">
        <v>225</v>
      </c>
      <c r="AV89" s="216">
        <v>842</v>
      </c>
      <c r="AW89" s="216">
        <v>198</v>
      </c>
      <c r="AX89" s="216">
        <v>2</v>
      </c>
      <c r="AY89" s="183">
        <v>41.332865191470979</v>
      </c>
      <c r="AZ89" s="183">
        <v>41.337907375643226</v>
      </c>
      <c r="BA89" s="183">
        <v>58.654937325655908</v>
      </c>
      <c r="BB89" s="183">
        <v>9.8966026587887743</v>
      </c>
      <c r="BC89" s="183">
        <v>59.519325875718216</v>
      </c>
      <c r="BD89" s="183">
        <v>159.54142952578408</v>
      </c>
      <c r="BE89" s="184">
        <v>10.997067448680351</v>
      </c>
    </row>
    <row r="90" spans="1:57" ht="18" customHeight="1" x14ac:dyDescent="0.3">
      <c r="A90" s="18">
        <v>84</v>
      </c>
      <c r="B90" s="217" t="s">
        <v>133</v>
      </c>
      <c r="C90" s="115">
        <v>2711626</v>
      </c>
      <c r="D90" s="218">
        <v>694</v>
      </c>
      <c r="E90" s="218">
        <v>10</v>
      </c>
      <c r="F90" s="218">
        <v>4</v>
      </c>
      <c r="G90" s="218">
        <v>2</v>
      </c>
      <c r="H90" s="218">
        <v>6</v>
      </c>
      <c r="I90" s="218">
        <v>0</v>
      </c>
      <c r="J90" s="205">
        <v>716</v>
      </c>
      <c r="K90" s="218">
        <v>712</v>
      </c>
      <c r="L90" s="218">
        <v>4</v>
      </c>
      <c r="M90" s="218">
        <v>0</v>
      </c>
      <c r="N90" s="218">
        <v>0</v>
      </c>
      <c r="O90" s="218">
        <v>1</v>
      </c>
      <c r="P90" s="218">
        <v>0</v>
      </c>
      <c r="Q90" s="205">
        <v>717</v>
      </c>
      <c r="R90" s="218">
        <v>168</v>
      </c>
      <c r="S90" s="218">
        <v>0</v>
      </c>
      <c r="T90" s="218">
        <v>0</v>
      </c>
      <c r="U90" s="218">
        <v>0</v>
      </c>
      <c r="V90" s="218">
        <v>0</v>
      </c>
      <c r="W90" s="218">
        <v>0</v>
      </c>
      <c r="X90" s="205">
        <v>168</v>
      </c>
      <c r="Y90" s="205">
        <v>1601</v>
      </c>
      <c r="Z90" s="218">
        <v>9</v>
      </c>
      <c r="AA90" s="218">
        <v>1</v>
      </c>
      <c r="AB90" s="218">
        <v>27</v>
      </c>
      <c r="AC90" s="218">
        <v>31</v>
      </c>
      <c r="AD90" s="218">
        <v>164</v>
      </c>
      <c r="AE90" s="218">
        <v>167</v>
      </c>
      <c r="AF90" s="218">
        <v>111</v>
      </c>
      <c r="AG90" s="218">
        <v>162</v>
      </c>
      <c r="AH90" s="218">
        <v>140</v>
      </c>
      <c r="AI90" s="218">
        <v>133</v>
      </c>
      <c r="AJ90" s="218">
        <v>144</v>
      </c>
      <c r="AK90" s="218">
        <v>114</v>
      </c>
      <c r="AL90" s="218">
        <v>119</v>
      </c>
      <c r="AM90" s="218">
        <v>96</v>
      </c>
      <c r="AN90" s="218">
        <v>101</v>
      </c>
      <c r="AO90" s="218">
        <v>69</v>
      </c>
      <c r="AP90" s="96">
        <v>815</v>
      </c>
      <c r="AQ90" s="96">
        <v>773</v>
      </c>
      <c r="AR90" s="96">
        <v>1588</v>
      </c>
      <c r="AS90" s="207">
        <v>1588</v>
      </c>
      <c r="AT90" s="219">
        <v>7407</v>
      </c>
      <c r="AU90" s="219">
        <v>718</v>
      </c>
      <c r="AV90" s="219">
        <v>684</v>
      </c>
      <c r="AW90" s="219">
        <v>684</v>
      </c>
      <c r="AX90" s="219">
        <v>1</v>
      </c>
      <c r="AY90" s="8">
        <v>72.117451136534143</v>
      </c>
      <c r="AZ90" s="8">
        <v>49.127704117236561</v>
      </c>
      <c r="BA90" s="8">
        <v>86.12154174827424</v>
      </c>
      <c r="BB90" s="8">
        <v>1.6864459712679576</v>
      </c>
      <c r="BC90" s="8">
        <v>103.84912963660918</v>
      </c>
      <c r="BD90" s="8">
        <v>234.25059355530595</v>
      </c>
      <c r="BE90" s="220">
        <v>9.693533144322938</v>
      </c>
    </row>
    <row r="91" spans="1:57" ht="18" customHeight="1" x14ac:dyDescent="0.3">
      <c r="A91" s="18">
        <v>85</v>
      </c>
      <c r="B91" s="217" t="s">
        <v>134</v>
      </c>
      <c r="C91" s="115">
        <v>2866632</v>
      </c>
      <c r="D91" s="218">
        <v>718</v>
      </c>
      <c r="E91" s="218">
        <v>6</v>
      </c>
      <c r="F91" s="218">
        <v>0</v>
      </c>
      <c r="G91" s="218">
        <v>0</v>
      </c>
      <c r="H91" s="218">
        <v>0</v>
      </c>
      <c r="I91" s="218">
        <v>0</v>
      </c>
      <c r="J91" s="205">
        <v>724</v>
      </c>
      <c r="K91" s="218">
        <v>731</v>
      </c>
      <c r="L91" s="218">
        <v>12</v>
      </c>
      <c r="M91" s="218">
        <v>0</v>
      </c>
      <c r="N91" s="218">
        <v>0</v>
      </c>
      <c r="O91" s="218">
        <v>0</v>
      </c>
      <c r="P91" s="218">
        <v>0</v>
      </c>
      <c r="Q91" s="205">
        <v>743</v>
      </c>
      <c r="R91" s="218">
        <v>203</v>
      </c>
      <c r="S91" s="218">
        <v>1</v>
      </c>
      <c r="T91" s="218">
        <v>0</v>
      </c>
      <c r="U91" s="218">
        <v>0</v>
      </c>
      <c r="V91" s="218">
        <v>0</v>
      </c>
      <c r="W91" s="218">
        <v>1</v>
      </c>
      <c r="X91" s="205">
        <v>205</v>
      </c>
      <c r="Y91" s="205">
        <v>1672</v>
      </c>
      <c r="Z91" s="218">
        <v>29</v>
      </c>
      <c r="AA91" s="218">
        <v>34</v>
      </c>
      <c r="AB91" s="218">
        <v>50</v>
      </c>
      <c r="AC91" s="218">
        <v>38</v>
      </c>
      <c r="AD91" s="218">
        <v>115</v>
      </c>
      <c r="AE91" s="218">
        <v>151</v>
      </c>
      <c r="AF91" s="218">
        <v>118</v>
      </c>
      <c r="AG91" s="218">
        <v>134</v>
      </c>
      <c r="AH91" s="218">
        <v>128</v>
      </c>
      <c r="AI91" s="218">
        <v>121</v>
      </c>
      <c r="AJ91" s="218">
        <v>161</v>
      </c>
      <c r="AK91" s="218">
        <v>124</v>
      </c>
      <c r="AL91" s="218">
        <v>119</v>
      </c>
      <c r="AM91" s="218">
        <v>74</v>
      </c>
      <c r="AN91" s="218">
        <v>170</v>
      </c>
      <c r="AO91" s="218">
        <v>105</v>
      </c>
      <c r="AP91" s="96">
        <v>890</v>
      </c>
      <c r="AQ91" s="96">
        <v>781</v>
      </c>
      <c r="AR91" s="96">
        <v>1671</v>
      </c>
      <c r="AS91" s="207">
        <v>1671</v>
      </c>
      <c r="AT91" s="219">
        <v>3005</v>
      </c>
      <c r="AU91" s="219">
        <v>727</v>
      </c>
      <c r="AV91" s="219">
        <v>1332</v>
      </c>
      <c r="AW91" s="219">
        <v>247</v>
      </c>
      <c r="AX91" s="219">
        <v>1</v>
      </c>
      <c r="AY91" s="8">
        <v>70.155887156464829</v>
      </c>
      <c r="AZ91" s="8">
        <v>49.352419904567149</v>
      </c>
      <c r="BA91" s="8">
        <v>85.72265087309674</v>
      </c>
      <c r="BB91" s="8">
        <v>1.1961722488038278</v>
      </c>
      <c r="BC91" s="8">
        <v>101.02447750530938</v>
      </c>
      <c r="BD91" s="8">
        <v>233.16561037482313</v>
      </c>
      <c r="BE91" s="220">
        <v>24.193011647254576</v>
      </c>
    </row>
    <row r="92" spans="1:57" ht="18" customHeight="1" x14ac:dyDescent="0.3">
      <c r="A92" s="18">
        <v>86</v>
      </c>
      <c r="B92" s="217" t="s">
        <v>135</v>
      </c>
      <c r="C92" s="115">
        <v>1461775</v>
      </c>
      <c r="D92" s="218">
        <v>315</v>
      </c>
      <c r="E92" s="218">
        <v>30</v>
      </c>
      <c r="F92" s="218">
        <v>8</v>
      </c>
      <c r="G92" s="218">
        <v>4</v>
      </c>
      <c r="H92" s="218">
        <v>3</v>
      </c>
      <c r="I92" s="218">
        <v>0</v>
      </c>
      <c r="J92" s="205">
        <v>360</v>
      </c>
      <c r="K92" s="218">
        <v>171</v>
      </c>
      <c r="L92" s="218">
        <v>2</v>
      </c>
      <c r="M92" s="218">
        <v>0</v>
      </c>
      <c r="N92" s="218">
        <v>0</v>
      </c>
      <c r="O92" s="218">
        <v>0</v>
      </c>
      <c r="P92" s="218">
        <v>0</v>
      </c>
      <c r="Q92" s="205">
        <v>173</v>
      </c>
      <c r="R92" s="218">
        <v>181</v>
      </c>
      <c r="S92" s="218">
        <v>0</v>
      </c>
      <c r="T92" s="218">
        <v>0</v>
      </c>
      <c r="U92" s="218">
        <v>0</v>
      </c>
      <c r="V92" s="218">
        <v>0</v>
      </c>
      <c r="W92" s="218">
        <v>0</v>
      </c>
      <c r="X92" s="205">
        <v>181</v>
      </c>
      <c r="Y92" s="205">
        <v>714</v>
      </c>
      <c r="Z92" s="218">
        <v>2</v>
      </c>
      <c r="AA92" s="218">
        <v>2</v>
      </c>
      <c r="AB92" s="218">
        <v>9</v>
      </c>
      <c r="AC92" s="218">
        <v>23</v>
      </c>
      <c r="AD92" s="218">
        <v>51</v>
      </c>
      <c r="AE92" s="218">
        <v>73</v>
      </c>
      <c r="AF92" s="218">
        <v>56</v>
      </c>
      <c r="AG92" s="218">
        <v>96</v>
      </c>
      <c r="AH92" s="218">
        <v>63</v>
      </c>
      <c r="AI92" s="218">
        <v>65</v>
      </c>
      <c r="AJ92" s="218">
        <v>57</v>
      </c>
      <c r="AK92" s="218">
        <v>45</v>
      </c>
      <c r="AL92" s="218">
        <v>46</v>
      </c>
      <c r="AM92" s="218">
        <v>34</v>
      </c>
      <c r="AN92" s="218">
        <v>53</v>
      </c>
      <c r="AO92" s="218">
        <v>24</v>
      </c>
      <c r="AP92" s="96">
        <v>337</v>
      </c>
      <c r="AQ92" s="96">
        <v>362</v>
      </c>
      <c r="AR92" s="96">
        <v>699</v>
      </c>
      <c r="AS92" s="207">
        <v>699</v>
      </c>
      <c r="AT92" s="219">
        <v>2295</v>
      </c>
      <c r="AU92" s="219">
        <v>368</v>
      </c>
      <c r="AV92" s="219">
        <v>704</v>
      </c>
      <c r="AW92" s="219">
        <v>113</v>
      </c>
      <c r="AX92" s="219">
        <v>9</v>
      </c>
      <c r="AY92" s="8">
        <v>65.559565140554</v>
      </c>
      <c r="AZ92" s="8">
        <v>64.727954971857415</v>
      </c>
      <c r="BA92" s="8">
        <v>70.321436368154338</v>
      </c>
      <c r="BB92" s="8">
        <v>6.5826330532212891</v>
      </c>
      <c r="BC92" s="8">
        <v>94.405773802397775</v>
      </c>
      <c r="BD92" s="8">
        <v>191.27430692137983</v>
      </c>
      <c r="BE92" s="220">
        <v>16.034858387799563</v>
      </c>
    </row>
    <row r="93" spans="1:57" ht="18" customHeight="1" x14ac:dyDescent="0.3">
      <c r="A93" s="18">
        <v>87</v>
      </c>
      <c r="B93" s="217" t="s">
        <v>136</v>
      </c>
      <c r="C93" s="115">
        <v>1355036</v>
      </c>
      <c r="D93" s="218">
        <v>191</v>
      </c>
      <c r="E93" s="218">
        <v>10</v>
      </c>
      <c r="F93" s="218">
        <v>0</v>
      </c>
      <c r="G93" s="218">
        <v>0</v>
      </c>
      <c r="H93" s="218">
        <v>0</v>
      </c>
      <c r="I93" s="218">
        <v>0</v>
      </c>
      <c r="J93" s="205">
        <v>201</v>
      </c>
      <c r="K93" s="218">
        <v>221</v>
      </c>
      <c r="L93" s="218">
        <v>16</v>
      </c>
      <c r="M93" s="218">
        <v>0</v>
      </c>
      <c r="N93" s="218">
        <v>0</v>
      </c>
      <c r="O93" s="218">
        <v>0</v>
      </c>
      <c r="P93" s="218">
        <v>0</v>
      </c>
      <c r="Q93" s="205">
        <v>237</v>
      </c>
      <c r="R93" s="218">
        <v>44</v>
      </c>
      <c r="S93" s="218">
        <v>3</v>
      </c>
      <c r="T93" s="218">
        <v>0</v>
      </c>
      <c r="U93" s="218">
        <v>0</v>
      </c>
      <c r="V93" s="218">
        <v>0</v>
      </c>
      <c r="W93" s="218">
        <v>0</v>
      </c>
      <c r="X93" s="205">
        <v>47</v>
      </c>
      <c r="Y93" s="205">
        <v>485</v>
      </c>
      <c r="Z93" s="218">
        <v>2</v>
      </c>
      <c r="AA93" s="218">
        <v>3</v>
      </c>
      <c r="AB93" s="218">
        <v>7</v>
      </c>
      <c r="AC93" s="218">
        <v>7</v>
      </c>
      <c r="AD93" s="218">
        <v>20</v>
      </c>
      <c r="AE93" s="218">
        <v>43</v>
      </c>
      <c r="AF93" s="218">
        <v>37</v>
      </c>
      <c r="AG93" s="218">
        <v>31</v>
      </c>
      <c r="AH93" s="218">
        <v>39</v>
      </c>
      <c r="AI93" s="218">
        <v>26</v>
      </c>
      <c r="AJ93" s="218">
        <v>45</v>
      </c>
      <c r="AK93" s="218">
        <v>38</v>
      </c>
      <c r="AL93" s="218">
        <v>53</v>
      </c>
      <c r="AM93" s="218">
        <v>32</v>
      </c>
      <c r="AN93" s="218">
        <v>69</v>
      </c>
      <c r="AO93" s="218">
        <v>33</v>
      </c>
      <c r="AP93" s="96">
        <v>272</v>
      </c>
      <c r="AQ93" s="96">
        <v>213</v>
      </c>
      <c r="AR93" s="96">
        <v>485</v>
      </c>
      <c r="AS93" s="207">
        <v>485</v>
      </c>
      <c r="AT93" s="219">
        <v>1799</v>
      </c>
      <c r="AU93" s="219">
        <v>201</v>
      </c>
      <c r="AV93" s="219">
        <v>733</v>
      </c>
      <c r="AW93" s="219">
        <v>733</v>
      </c>
      <c r="AX93" s="219">
        <v>3</v>
      </c>
      <c r="AY93" s="8">
        <v>41.204317326870523</v>
      </c>
      <c r="AZ93" s="8">
        <v>45.890410958904113</v>
      </c>
      <c r="BA93" s="8">
        <v>52.635892634413182</v>
      </c>
      <c r="BB93" s="8">
        <v>5.9793814432989691</v>
      </c>
      <c r="BC93" s="8">
        <v>59.334216950693559</v>
      </c>
      <c r="BD93" s="8">
        <v>143.16962796560387</v>
      </c>
      <c r="BE93" s="220">
        <v>11.172873818788217</v>
      </c>
    </row>
    <row r="94" spans="1:57" s="221" customFormat="1" ht="18" customHeight="1" x14ac:dyDescent="0.3">
      <c r="A94" s="18">
        <v>88</v>
      </c>
      <c r="B94" s="217" t="s">
        <v>137</v>
      </c>
      <c r="C94" s="115">
        <v>948143</v>
      </c>
      <c r="D94" s="218">
        <v>252</v>
      </c>
      <c r="E94" s="218">
        <v>16</v>
      </c>
      <c r="F94" s="218">
        <v>1</v>
      </c>
      <c r="G94" s="218">
        <v>2</v>
      </c>
      <c r="H94" s="218">
        <v>1</v>
      </c>
      <c r="I94" s="218">
        <v>0</v>
      </c>
      <c r="J94" s="205">
        <v>272</v>
      </c>
      <c r="K94" s="218">
        <v>161</v>
      </c>
      <c r="L94" s="218">
        <v>5</v>
      </c>
      <c r="M94" s="218">
        <v>1</v>
      </c>
      <c r="N94" s="218">
        <v>0</v>
      </c>
      <c r="O94" s="218">
        <v>2</v>
      </c>
      <c r="P94" s="218">
        <v>0</v>
      </c>
      <c r="Q94" s="205">
        <v>169</v>
      </c>
      <c r="R94" s="218">
        <v>90</v>
      </c>
      <c r="S94" s="218">
        <v>0</v>
      </c>
      <c r="T94" s="218">
        <v>0</v>
      </c>
      <c r="U94" s="218">
        <v>0</v>
      </c>
      <c r="V94" s="218">
        <v>0</v>
      </c>
      <c r="W94" s="218">
        <v>0</v>
      </c>
      <c r="X94" s="205">
        <v>90</v>
      </c>
      <c r="Y94" s="205">
        <v>531</v>
      </c>
      <c r="Z94" s="218">
        <v>3</v>
      </c>
      <c r="AA94" s="218">
        <v>2</v>
      </c>
      <c r="AB94" s="218">
        <v>18</v>
      </c>
      <c r="AC94" s="218">
        <v>21</v>
      </c>
      <c r="AD94" s="218">
        <v>59</v>
      </c>
      <c r="AE94" s="218">
        <v>51</v>
      </c>
      <c r="AF94" s="218">
        <v>47</v>
      </c>
      <c r="AG94" s="218">
        <v>36</v>
      </c>
      <c r="AH94" s="218">
        <v>56</v>
      </c>
      <c r="AI94" s="218">
        <v>30</v>
      </c>
      <c r="AJ94" s="218">
        <v>42</v>
      </c>
      <c r="AK94" s="218">
        <v>34</v>
      </c>
      <c r="AL94" s="218">
        <v>38</v>
      </c>
      <c r="AM94" s="218">
        <v>24</v>
      </c>
      <c r="AN94" s="218">
        <v>43</v>
      </c>
      <c r="AO94" s="218">
        <v>20</v>
      </c>
      <c r="AP94" s="96">
        <v>306</v>
      </c>
      <c r="AQ94" s="96">
        <v>218</v>
      </c>
      <c r="AR94" s="96">
        <v>524</v>
      </c>
      <c r="AS94" s="207">
        <v>524</v>
      </c>
      <c r="AT94" s="219">
        <v>2381</v>
      </c>
      <c r="AU94" s="219">
        <v>273</v>
      </c>
      <c r="AV94" s="219">
        <v>1063</v>
      </c>
      <c r="AW94" s="219">
        <v>81</v>
      </c>
      <c r="AX94" s="219">
        <v>1</v>
      </c>
      <c r="AY94" s="8">
        <v>78.516051317622399</v>
      </c>
      <c r="AZ94" s="8">
        <v>60.770975056689345</v>
      </c>
      <c r="BA94" s="8">
        <v>81.273419230444944</v>
      </c>
      <c r="BB94" s="8">
        <v>5.2730696798493408</v>
      </c>
      <c r="BC94" s="8">
        <v>113.06311389737624</v>
      </c>
      <c r="BD94" s="8">
        <v>221.06370030681026</v>
      </c>
      <c r="BE94" s="220">
        <v>11.465770684586309</v>
      </c>
    </row>
    <row r="95" spans="1:57" ht="18" customHeight="1" x14ac:dyDescent="0.3">
      <c r="A95" s="18">
        <v>89</v>
      </c>
      <c r="B95" s="217" t="s">
        <v>138</v>
      </c>
      <c r="C95" s="115">
        <v>2130783</v>
      </c>
      <c r="D95" s="218">
        <v>541</v>
      </c>
      <c r="E95" s="218">
        <v>18</v>
      </c>
      <c r="F95" s="218">
        <v>2</v>
      </c>
      <c r="G95" s="218">
        <v>12</v>
      </c>
      <c r="H95" s="218">
        <v>5</v>
      </c>
      <c r="I95" s="218">
        <v>0</v>
      </c>
      <c r="J95" s="205">
        <v>578</v>
      </c>
      <c r="K95" s="218">
        <v>809</v>
      </c>
      <c r="L95" s="218">
        <v>4</v>
      </c>
      <c r="M95" s="218">
        <v>0</v>
      </c>
      <c r="N95" s="218">
        <v>1</v>
      </c>
      <c r="O95" s="218">
        <v>34</v>
      </c>
      <c r="P95" s="218">
        <v>0</v>
      </c>
      <c r="Q95" s="205">
        <v>848</v>
      </c>
      <c r="R95" s="218">
        <v>128</v>
      </c>
      <c r="S95" s="218">
        <v>0</v>
      </c>
      <c r="T95" s="218">
        <v>0</v>
      </c>
      <c r="U95" s="218">
        <v>0</v>
      </c>
      <c r="V95" s="218">
        <v>41</v>
      </c>
      <c r="W95" s="218">
        <v>0</v>
      </c>
      <c r="X95" s="205">
        <v>169</v>
      </c>
      <c r="Y95" s="205">
        <v>1595</v>
      </c>
      <c r="Z95" s="218">
        <v>31</v>
      </c>
      <c r="AA95" s="218">
        <v>29</v>
      </c>
      <c r="AB95" s="218">
        <v>54</v>
      </c>
      <c r="AC95" s="218">
        <v>61</v>
      </c>
      <c r="AD95" s="218">
        <v>69</v>
      </c>
      <c r="AE95" s="218">
        <v>112</v>
      </c>
      <c r="AF95" s="218">
        <v>158</v>
      </c>
      <c r="AG95" s="218">
        <v>175</v>
      </c>
      <c r="AH95" s="218">
        <v>148</v>
      </c>
      <c r="AI95" s="218">
        <v>184</v>
      </c>
      <c r="AJ95" s="218">
        <v>127</v>
      </c>
      <c r="AK95" s="218">
        <v>111</v>
      </c>
      <c r="AL95" s="218">
        <v>61</v>
      </c>
      <c r="AM95" s="218">
        <v>76</v>
      </c>
      <c r="AN95" s="218">
        <v>62</v>
      </c>
      <c r="AO95" s="218">
        <v>42</v>
      </c>
      <c r="AP95" s="96">
        <v>710</v>
      </c>
      <c r="AQ95" s="96">
        <v>790</v>
      </c>
      <c r="AR95" s="96">
        <v>1500</v>
      </c>
      <c r="AS95" s="207">
        <v>1500</v>
      </c>
      <c r="AT95" s="219">
        <v>2854</v>
      </c>
      <c r="AU95" s="219">
        <v>512</v>
      </c>
      <c r="AV95" s="219">
        <v>111</v>
      </c>
      <c r="AW95" s="219">
        <v>0</v>
      </c>
      <c r="AX95" s="219">
        <v>0</v>
      </c>
      <c r="AY95" s="8">
        <v>72.873576416640162</v>
      </c>
      <c r="AZ95" s="8">
        <v>39.200561009817669</v>
      </c>
      <c r="BA95" s="8">
        <v>103.52449559345914</v>
      </c>
      <c r="BB95" s="8">
        <v>7.3354231974921635</v>
      </c>
      <c r="BC95" s="8">
        <v>104.93795003996182</v>
      </c>
      <c r="BD95" s="8">
        <v>281.58662801420883</v>
      </c>
      <c r="BE95" s="220">
        <v>17.939733707077785</v>
      </c>
    </row>
    <row r="96" spans="1:57" ht="18" customHeight="1" x14ac:dyDescent="0.3">
      <c r="A96" s="18">
        <v>90</v>
      </c>
      <c r="B96" s="217" t="s">
        <v>139</v>
      </c>
      <c r="C96" s="115">
        <v>6998506</v>
      </c>
      <c r="D96" s="218">
        <v>1007</v>
      </c>
      <c r="E96" s="218">
        <v>69</v>
      </c>
      <c r="F96" s="218">
        <v>4</v>
      </c>
      <c r="G96" s="218">
        <v>8</v>
      </c>
      <c r="H96" s="218">
        <v>3</v>
      </c>
      <c r="I96" s="218">
        <v>0</v>
      </c>
      <c r="J96" s="205">
        <v>1091</v>
      </c>
      <c r="K96" s="218">
        <v>1732</v>
      </c>
      <c r="L96" s="218">
        <v>23</v>
      </c>
      <c r="M96" s="218">
        <v>0</v>
      </c>
      <c r="N96" s="218">
        <v>4</v>
      </c>
      <c r="O96" s="218">
        <v>13</v>
      </c>
      <c r="P96" s="218">
        <v>2</v>
      </c>
      <c r="Q96" s="205">
        <v>1774</v>
      </c>
      <c r="R96" s="218">
        <v>655</v>
      </c>
      <c r="S96" s="218">
        <v>9</v>
      </c>
      <c r="T96" s="218">
        <v>0</v>
      </c>
      <c r="U96" s="218">
        <v>2</v>
      </c>
      <c r="V96" s="218">
        <v>4</v>
      </c>
      <c r="W96" s="218">
        <v>0</v>
      </c>
      <c r="X96" s="205">
        <v>670</v>
      </c>
      <c r="Y96" s="205">
        <v>3535</v>
      </c>
      <c r="Z96" s="218">
        <v>9</v>
      </c>
      <c r="AA96" s="218">
        <v>11</v>
      </c>
      <c r="AB96" s="218">
        <v>74</v>
      </c>
      <c r="AC96" s="218">
        <v>98</v>
      </c>
      <c r="AD96" s="218">
        <v>366</v>
      </c>
      <c r="AE96" s="218">
        <v>481</v>
      </c>
      <c r="AF96" s="218">
        <v>354</v>
      </c>
      <c r="AG96" s="218">
        <v>333</v>
      </c>
      <c r="AH96" s="218">
        <v>280</v>
      </c>
      <c r="AI96" s="218">
        <v>267</v>
      </c>
      <c r="AJ96" s="218">
        <v>304</v>
      </c>
      <c r="AK96" s="218">
        <v>240</v>
      </c>
      <c r="AL96" s="218">
        <v>232</v>
      </c>
      <c r="AM96" s="218">
        <v>171</v>
      </c>
      <c r="AN96" s="218">
        <v>171</v>
      </c>
      <c r="AO96" s="218">
        <v>104</v>
      </c>
      <c r="AP96" s="96">
        <v>1790</v>
      </c>
      <c r="AQ96" s="96">
        <v>1705</v>
      </c>
      <c r="AR96" s="96">
        <v>3495</v>
      </c>
      <c r="AS96" s="207">
        <v>3495</v>
      </c>
      <c r="AT96" s="219">
        <v>10971</v>
      </c>
      <c r="AU96" s="219">
        <v>1103</v>
      </c>
      <c r="AV96" s="219">
        <v>4222</v>
      </c>
      <c r="AW96" s="219">
        <v>638</v>
      </c>
      <c r="AX96" s="219">
        <v>14</v>
      </c>
      <c r="AY96" s="8">
        <v>42.707527705040036</v>
      </c>
      <c r="AZ96" s="8">
        <v>37.556719022687609</v>
      </c>
      <c r="BA96" s="8">
        <v>73.440043951565386</v>
      </c>
      <c r="BB96" s="8">
        <v>3.9886845827439883</v>
      </c>
      <c r="BC96" s="8">
        <v>61.498839895257653</v>
      </c>
      <c r="BD96" s="8">
        <v>199.75691954825788</v>
      </c>
      <c r="BE96" s="220">
        <v>10.053778142375354</v>
      </c>
    </row>
    <row r="97" spans="1:57" ht="18" customHeight="1" x14ac:dyDescent="0.3">
      <c r="A97" s="18">
        <v>91</v>
      </c>
      <c r="B97" s="217" t="s">
        <v>140</v>
      </c>
      <c r="C97" s="115">
        <v>4728132</v>
      </c>
      <c r="D97" s="218">
        <v>1108</v>
      </c>
      <c r="E97" s="218">
        <v>79</v>
      </c>
      <c r="F97" s="218">
        <v>0</v>
      </c>
      <c r="G97" s="218">
        <v>0</v>
      </c>
      <c r="H97" s="218">
        <v>0</v>
      </c>
      <c r="I97" s="218">
        <v>0</v>
      </c>
      <c r="J97" s="205">
        <v>1187</v>
      </c>
      <c r="K97" s="218">
        <v>1006</v>
      </c>
      <c r="L97" s="218">
        <v>4</v>
      </c>
      <c r="M97" s="218">
        <v>0</v>
      </c>
      <c r="N97" s="218">
        <v>0</v>
      </c>
      <c r="O97" s="218">
        <v>0</v>
      </c>
      <c r="P97" s="218">
        <v>0</v>
      </c>
      <c r="Q97" s="205">
        <v>1010</v>
      </c>
      <c r="R97" s="218">
        <v>792</v>
      </c>
      <c r="S97" s="218">
        <v>0</v>
      </c>
      <c r="T97" s="218">
        <v>0</v>
      </c>
      <c r="U97" s="218">
        <v>0</v>
      </c>
      <c r="V97" s="218">
        <v>0</v>
      </c>
      <c r="W97" s="218">
        <v>0</v>
      </c>
      <c r="X97" s="205">
        <v>792</v>
      </c>
      <c r="Y97" s="205">
        <v>2989</v>
      </c>
      <c r="Z97" s="218">
        <v>2</v>
      </c>
      <c r="AA97" s="218">
        <v>4</v>
      </c>
      <c r="AB97" s="218">
        <v>27</v>
      </c>
      <c r="AC97" s="218">
        <v>19</v>
      </c>
      <c r="AD97" s="218">
        <v>305</v>
      </c>
      <c r="AE97" s="218">
        <v>404</v>
      </c>
      <c r="AF97" s="218">
        <v>257</v>
      </c>
      <c r="AG97" s="218">
        <v>320</v>
      </c>
      <c r="AH97" s="218">
        <v>221</v>
      </c>
      <c r="AI97" s="218">
        <v>245</v>
      </c>
      <c r="AJ97" s="218">
        <v>240</v>
      </c>
      <c r="AK97" s="218">
        <v>213</v>
      </c>
      <c r="AL97" s="218">
        <v>202</v>
      </c>
      <c r="AM97" s="218">
        <v>159</v>
      </c>
      <c r="AN97" s="218">
        <v>228</v>
      </c>
      <c r="AO97" s="218">
        <v>143</v>
      </c>
      <c r="AP97" s="96">
        <v>1482</v>
      </c>
      <c r="AQ97" s="96">
        <v>1507</v>
      </c>
      <c r="AR97" s="96">
        <v>2989</v>
      </c>
      <c r="AS97" s="207">
        <v>2989</v>
      </c>
      <c r="AT97" s="219">
        <v>7469</v>
      </c>
      <c r="AU97" s="219">
        <v>1185</v>
      </c>
      <c r="AV97" s="219">
        <v>6095</v>
      </c>
      <c r="AW97" s="219">
        <v>3222</v>
      </c>
      <c r="AX97" s="219">
        <v>16</v>
      </c>
      <c r="AY97" s="8">
        <v>69.736255718372959</v>
      </c>
      <c r="AZ97" s="8">
        <v>54.028220300409643</v>
      </c>
      <c r="BA97" s="8">
        <v>92.966698799739873</v>
      </c>
      <c r="BB97" s="8">
        <v>2.7768484442957511</v>
      </c>
      <c r="BC97" s="8">
        <v>100.42020823445706</v>
      </c>
      <c r="BD97" s="8">
        <v>252.86942073529249</v>
      </c>
      <c r="BE97" s="220">
        <v>15.865577721247826</v>
      </c>
    </row>
    <row r="98" spans="1:57" ht="18" customHeight="1" x14ac:dyDescent="0.3">
      <c r="A98" s="18">
        <v>92</v>
      </c>
      <c r="B98" s="217" t="s">
        <v>141</v>
      </c>
      <c r="C98" s="115">
        <v>2692264</v>
      </c>
      <c r="D98" s="218">
        <v>350</v>
      </c>
      <c r="E98" s="218">
        <v>24</v>
      </c>
      <c r="F98" s="218">
        <v>4</v>
      </c>
      <c r="G98" s="218">
        <v>3</v>
      </c>
      <c r="H98" s="218">
        <v>2</v>
      </c>
      <c r="I98" s="218">
        <v>2</v>
      </c>
      <c r="J98" s="205">
        <v>385</v>
      </c>
      <c r="K98" s="218">
        <v>400</v>
      </c>
      <c r="L98" s="218">
        <v>11</v>
      </c>
      <c r="M98" s="218">
        <v>2</v>
      </c>
      <c r="N98" s="218">
        <v>5</v>
      </c>
      <c r="O98" s="218">
        <v>6</v>
      </c>
      <c r="P98" s="218">
        <v>1</v>
      </c>
      <c r="Q98" s="205">
        <v>425</v>
      </c>
      <c r="R98" s="218">
        <v>145</v>
      </c>
      <c r="S98" s="218">
        <v>1</v>
      </c>
      <c r="T98" s="218">
        <v>0</v>
      </c>
      <c r="U98" s="218">
        <v>0</v>
      </c>
      <c r="V98" s="218">
        <v>5</v>
      </c>
      <c r="W98" s="218">
        <v>0</v>
      </c>
      <c r="X98" s="205">
        <v>151</v>
      </c>
      <c r="Y98" s="205">
        <v>961</v>
      </c>
      <c r="Z98" s="218">
        <v>2</v>
      </c>
      <c r="AA98" s="218">
        <v>4</v>
      </c>
      <c r="AB98" s="218">
        <v>24</v>
      </c>
      <c r="AC98" s="218">
        <v>34</v>
      </c>
      <c r="AD98" s="218">
        <v>66</v>
      </c>
      <c r="AE98" s="218">
        <v>101</v>
      </c>
      <c r="AF98" s="218">
        <v>71</v>
      </c>
      <c r="AG98" s="218">
        <v>76</v>
      </c>
      <c r="AH98" s="218">
        <v>58</v>
      </c>
      <c r="AI98" s="218">
        <v>66</v>
      </c>
      <c r="AJ98" s="218">
        <v>94</v>
      </c>
      <c r="AK98" s="218">
        <v>78</v>
      </c>
      <c r="AL98" s="218">
        <v>76</v>
      </c>
      <c r="AM98" s="218">
        <v>71</v>
      </c>
      <c r="AN98" s="218">
        <v>68</v>
      </c>
      <c r="AO98" s="218">
        <v>42</v>
      </c>
      <c r="AP98" s="96">
        <v>459</v>
      </c>
      <c r="AQ98" s="96">
        <v>472</v>
      </c>
      <c r="AR98" s="96">
        <v>931</v>
      </c>
      <c r="AS98" s="207">
        <v>931</v>
      </c>
      <c r="AT98" s="219">
        <v>3240</v>
      </c>
      <c r="AU98" s="219">
        <v>385</v>
      </c>
      <c r="AV98" s="219">
        <v>684</v>
      </c>
      <c r="AW98" s="219">
        <v>258</v>
      </c>
      <c r="AX98" s="219">
        <v>9</v>
      </c>
      <c r="AY98" s="8">
        <v>38.587927814244402</v>
      </c>
      <c r="AZ98" s="8">
        <v>46.172839506172842</v>
      </c>
      <c r="BA98" s="8">
        <v>50.853766460452</v>
      </c>
      <c r="BB98" s="8">
        <v>6.8678459937565037</v>
      </c>
      <c r="BC98" s="8">
        <v>55.566616052511939</v>
      </c>
      <c r="BD98" s="8">
        <v>138.32224477242943</v>
      </c>
      <c r="BE98" s="220">
        <v>11.882716049382717</v>
      </c>
    </row>
    <row r="99" spans="1:57" ht="18" customHeight="1" x14ac:dyDescent="0.3">
      <c r="A99" s="18">
        <v>93</v>
      </c>
      <c r="B99" s="217" t="s">
        <v>142</v>
      </c>
      <c r="C99" s="115">
        <v>1006530.9300280542</v>
      </c>
      <c r="D99" s="218">
        <v>201</v>
      </c>
      <c r="E99" s="218">
        <v>19</v>
      </c>
      <c r="F99" s="218">
        <v>0</v>
      </c>
      <c r="G99" s="218">
        <v>0</v>
      </c>
      <c r="H99" s="218">
        <v>2</v>
      </c>
      <c r="I99" s="218">
        <v>0</v>
      </c>
      <c r="J99" s="205">
        <v>222</v>
      </c>
      <c r="K99" s="218">
        <v>256</v>
      </c>
      <c r="L99" s="218">
        <v>22</v>
      </c>
      <c r="M99" s="218">
        <v>0</v>
      </c>
      <c r="N99" s="218">
        <v>0</v>
      </c>
      <c r="O99" s="218">
        <v>4</v>
      </c>
      <c r="P99" s="218">
        <v>0</v>
      </c>
      <c r="Q99" s="205">
        <v>282</v>
      </c>
      <c r="R99" s="218">
        <v>59</v>
      </c>
      <c r="S99" s="218">
        <v>0</v>
      </c>
      <c r="T99" s="218">
        <v>0</v>
      </c>
      <c r="U99" s="218">
        <v>0</v>
      </c>
      <c r="V99" s="218">
        <v>0</v>
      </c>
      <c r="W99" s="218">
        <v>0</v>
      </c>
      <c r="X99" s="205">
        <v>59</v>
      </c>
      <c r="Y99" s="205">
        <v>563</v>
      </c>
      <c r="Z99" s="218">
        <v>0</v>
      </c>
      <c r="AA99" s="218">
        <v>0</v>
      </c>
      <c r="AB99" s="218">
        <v>6</v>
      </c>
      <c r="AC99" s="218">
        <v>15</v>
      </c>
      <c r="AD99" s="218">
        <v>43</v>
      </c>
      <c r="AE99" s="218">
        <v>83</v>
      </c>
      <c r="AF99" s="218">
        <v>40</v>
      </c>
      <c r="AG99" s="218">
        <v>56</v>
      </c>
      <c r="AH99" s="218">
        <v>34</v>
      </c>
      <c r="AI99" s="218">
        <v>55</v>
      </c>
      <c r="AJ99" s="218">
        <v>44</v>
      </c>
      <c r="AK99" s="218">
        <v>32</v>
      </c>
      <c r="AL99" s="218">
        <v>39</v>
      </c>
      <c r="AM99" s="218">
        <v>23</v>
      </c>
      <c r="AN99" s="218">
        <v>61</v>
      </c>
      <c r="AO99" s="218">
        <v>26</v>
      </c>
      <c r="AP99" s="96">
        <v>267</v>
      </c>
      <c r="AQ99" s="96">
        <v>290</v>
      </c>
      <c r="AR99" s="96">
        <v>557</v>
      </c>
      <c r="AS99" s="207">
        <v>557</v>
      </c>
      <c r="AT99" s="219">
        <v>1842</v>
      </c>
      <c r="AU99" s="219">
        <v>229</v>
      </c>
      <c r="AV99" s="219">
        <v>826</v>
      </c>
      <c r="AW99" s="219">
        <v>156</v>
      </c>
      <c r="AX99" s="219">
        <v>7</v>
      </c>
      <c r="AY99" s="8">
        <v>60.714588382701571</v>
      </c>
      <c r="AZ99" s="8">
        <v>43.650793650793652</v>
      </c>
      <c r="BA99" s="8">
        <v>81.380275818845718</v>
      </c>
      <c r="BB99" s="8">
        <v>8.3481349911190055</v>
      </c>
      <c r="BC99" s="8">
        <v>87.429007271090271</v>
      </c>
      <c r="BD99" s="8">
        <v>221.35435022726037</v>
      </c>
      <c r="BE99" s="220">
        <v>12.432138979370249</v>
      </c>
    </row>
    <row r="100" spans="1:57" ht="18" customHeight="1" x14ac:dyDescent="0.3">
      <c r="A100" s="18">
        <v>94</v>
      </c>
      <c r="B100" s="217" t="s">
        <v>143</v>
      </c>
      <c r="C100" s="115">
        <v>3036086</v>
      </c>
      <c r="D100" s="218">
        <v>232</v>
      </c>
      <c r="E100" s="218">
        <v>5</v>
      </c>
      <c r="F100" s="218">
        <v>4</v>
      </c>
      <c r="G100" s="218">
        <v>1</v>
      </c>
      <c r="H100" s="218">
        <v>1</v>
      </c>
      <c r="I100" s="218">
        <v>0</v>
      </c>
      <c r="J100" s="205">
        <v>243</v>
      </c>
      <c r="K100" s="218">
        <v>609</v>
      </c>
      <c r="L100" s="218">
        <v>1</v>
      </c>
      <c r="M100" s="218">
        <v>0</v>
      </c>
      <c r="N100" s="218">
        <v>2</v>
      </c>
      <c r="O100" s="218">
        <v>7</v>
      </c>
      <c r="P100" s="218">
        <v>1</v>
      </c>
      <c r="Q100" s="205">
        <v>620</v>
      </c>
      <c r="R100" s="218">
        <v>66</v>
      </c>
      <c r="S100" s="218">
        <v>0</v>
      </c>
      <c r="T100" s="218">
        <v>0</v>
      </c>
      <c r="U100" s="218">
        <v>0</v>
      </c>
      <c r="V100" s="218">
        <v>0</v>
      </c>
      <c r="W100" s="218">
        <v>0</v>
      </c>
      <c r="X100" s="205">
        <v>66</v>
      </c>
      <c r="Y100" s="205">
        <v>929</v>
      </c>
      <c r="Z100" s="218">
        <v>0</v>
      </c>
      <c r="AA100" s="218">
        <v>0</v>
      </c>
      <c r="AB100" s="218">
        <v>6</v>
      </c>
      <c r="AC100" s="218">
        <v>9</v>
      </c>
      <c r="AD100" s="218">
        <v>93</v>
      </c>
      <c r="AE100" s="218">
        <v>123</v>
      </c>
      <c r="AF100" s="218">
        <v>131</v>
      </c>
      <c r="AG100" s="218">
        <v>137</v>
      </c>
      <c r="AH100" s="218">
        <v>82</v>
      </c>
      <c r="AI100" s="218">
        <v>108</v>
      </c>
      <c r="AJ100" s="218">
        <v>58</v>
      </c>
      <c r="AK100" s="218">
        <v>47</v>
      </c>
      <c r="AL100" s="218">
        <v>37</v>
      </c>
      <c r="AM100" s="218">
        <v>25</v>
      </c>
      <c r="AN100" s="218">
        <v>36</v>
      </c>
      <c r="AO100" s="218">
        <v>21</v>
      </c>
      <c r="AP100" s="96">
        <v>443</v>
      </c>
      <c r="AQ100" s="96">
        <v>470</v>
      </c>
      <c r="AR100" s="96">
        <v>913</v>
      </c>
      <c r="AS100" s="207">
        <v>913</v>
      </c>
      <c r="AT100" s="219">
        <v>1584</v>
      </c>
      <c r="AU100" s="219">
        <v>272</v>
      </c>
      <c r="AV100" s="219">
        <v>1059</v>
      </c>
      <c r="AW100" s="219">
        <v>1001</v>
      </c>
      <c r="AX100" s="219">
        <v>5</v>
      </c>
      <c r="AY100" s="8">
        <v>21.68361941438198</v>
      </c>
      <c r="AZ100" s="8">
        <v>27.462340672074159</v>
      </c>
      <c r="BA100" s="8">
        <v>44.222958731193032</v>
      </c>
      <c r="BB100" s="8">
        <v>2.3681377825618943</v>
      </c>
      <c r="BC100" s="8">
        <v>31.22441195671005</v>
      </c>
      <c r="BD100" s="8">
        <v>120.28644774884506</v>
      </c>
      <c r="BE100" s="220">
        <v>17.171717171717169</v>
      </c>
    </row>
    <row r="101" spans="1:57" ht="18" customHeight="1" x14ac:dyDescent="0.3">
      <c r="A101" s="18">
        <v>95</v>
      </c>
      <c r="B101" s="217" t="s">
        <v>144</v>
      </c>
      <c r="C101" s="115">
        <v>1151096</v>
      </c>
      <c r="D101" s="218">
        <v>279</v>
      </c>
      <c r="E101" s="218">
        <v>16</v>
      </c>
      <c r="F101" s="218">
        <v>2</v>
      </c>
      <c r="G101" s="218">
        <v>3</v>
      </c>
      <c r="H101" s="218">
        <v>2</v>
      </c>
      <c r="I101" s="218">
        <v>1</v>
      </c>
      <c r="J101" s="205">
        <v>303</v>
      </c>
      <c r="K101" s="218">
        <v>243</v>
      </c>
      <c r="L101" s="218">
        <v>8</v>
      </c>
      <c r="M101" s="218">
        <v>0</v>
      </c>
      <c r="N101" s="218">
        <v>0</v>
      </c>
      <c r="O101" s="218">
        <v>1</v>
      </c>
      <c r="P101" s="218">
        <v>2</v>
      </c>
      <c r="Q101" s="205">
        <v>254</v>
      </c>
      <c r="R101" s="218">
        <v>59</v>
      </c>
      <c r="S101" s="218">
        <v>0</v>
      </c>
      <c r="T101" s="218">
        <v>0</v>
      </c>
      <c r="U101" s="218">
        <v>0</v>
      </c>
      <c r="V101" s="218">
        <v>0</v>
      </c>
      <c r="W101" s="218">
        <v>0</v>
      </c>
      <c r="X101" s="205">
        <v>59</v>
      </c>
      <c r="Y101" s="205">
        <v>616</v>
      </c>
      <c r="Z101" s="218">
        <v>1</v>
      </c>
      <c r="AA101" s="218">
        <v>1</v>
      </c>
      <c r="AB101" s="218">
        <v>9</v>
      </c>
      <c r="AC101" s="218">
        <v>16</v>
      </c>
      <c r="AD101" s="218">
        <v>42</v>
      </c>
      <c r="AE101" s="218">
        <v>65</v>
      </c>
      <c r="AF101" s="218">
        <v>57</v>
      </c>
      <c r="AG101" s="218">
        <v>49</v>
      </c>
      <c r="AH101" s="218">
        <v>46</v>
      </c>
      <c r="AI101" s="218">
        <v>42</v>
      </c>
      <c r="AJ101" s="218">
        <v>59</v>
      </c>
      <c r="AK101" s="218">
        <v>39</v>
      </c>
      <c r="AL101" s="218">
        <v>61</v>
      </c>
      <c r="AM101" s="218">
        <v>28</v>
      </c>
      <c r="AN101" s="218">
        <v>58</v>
      </c>
      <c r="AO101" s="218">
        <v>32</v>
      </c>
      <c r="AP101" s="96">
        <v>333</v>
      </c>
      <c r="AQ101" s="96">
        <v>272</v>
      </c>
      <c r="AR101" s="96">
        <v>605</v>
      </c>
      <c r="AS101" s="207">
        <v>605</v>
      </c>
      <c r="AT101" s="219">
        <v>2599</v>
      </c>
      <c r="AU101" s="219">
        <v>299</v>
      </c>
      <c r="AV101" s="219">
        <v>1150</v>
      </c>
      <c r="AW101" s="219">
        <v>423</v>
      </c>
      <c r="AX101" s="219">
        <v>5</v>
      </c>
      <c r="AY101" s="8">
        <v>71.188193204080676</v>
      </c>
      <c r="AZ101" s="8">
        <v>52.962298025134643</v>
      </c>
      <c r="BA101" s="8">
        <v>77.292066200641912</v>
      </c>
      <c r="BB101" s="8">
        <v>5.6818181818181817</v>
      </c>
      <c r="BC101" s="8">
        <v>102.51099821387618</v>
      </c>
      <c r="BD101" s="8">
        <v>210.23442006574601</v>
      </c>
      <c r="BE101" s="220">
        <v>11.504424778761061</v>
      </c>
    </row>
    <row r="102" spans="1:57" ht="18" customHeight="1" x14ac:dyDescent="0.3">
      <c r="A102" s="18">
        <v>96</v>
      </c>
      <c r="B102" s="217" t="s">
        <v>145</v>
      </c>
      <c r="C102" s="115">
        <v>3146662</v>
      </c>
      <c r="D102" s="218">
        <v>769</v>
      </c>
      <c r="E102" s="218">
        <v>32</v>
      </c>
      <c r="F102" s="218">
        <v>5</v>
      </c>
      <c r="G102" s="218">
        <v>0</v>
      </c>
      <c r="H102" s="218">
        <v>2</v>
      </c>
      <c r="I102" s="218">
        <v>0</v>
      </c>
      <c r="J102" s="205">
        <v>808</v>
      </c>
      <c r="K102" s="218">
        <v>701</v>
      </c>
      <c r="L102" s="218">
        <v>2</v>
      </c>
      <c r="M102" s="218">
        <v>0</v>
      </c>
      <c r="N102" s="218">
        <v>0</v>
      </c>
      <c r="O102" s="218">
        <v>0</v>
      </c>
      <c r="P102" s="218">
        <v>0</v>
      </c>
      <c r="Q102" s="205">
        <v>703</v>
      </c>
      <c r="R102" s="218">
        <v>191</v>
      </c>
      <c r="S102" s="218">
        <v>0</v>
      </c>
      <c r="T102" s="218">
        <v>0</v>
      </c>
      <c r="U102" s="218">
        <v>0</v>
      </c>
      <c r="V102" s="218">
        <v>0</v>
      </c>
      <c r="W102" s="218">
        <v>0</v>
      </c>
      <c r="X102" s="205">
        <v>191</v>
      </c>
      <c r="Y102" s="205">
        <v>1702</v>
      </c>
      <c r="Z102" s="218">
        <v>0</v>
      </c>
      <c r="AA102" s="218">
        <v>0</v>
      </c>
      <c r="AB102" s="218">
        <v>13</v>
      </c>
      <c r="AC102" s="218">
        <v>28</v>
      </c>
      <c r="AD102" s="218">
        <v>177</v>
      </c>
      <c r="AE102" s="218">
        <v>240</v>
      </c>
      <c r="AF102" s="218">
        <v>165</v>
      </c>
      <c r="AG102" s="218">
        <v>152</v>
      </c>
      <c r="AH102" s="218">
        <v>127</v>
      </c>
      <c r="AI102" s="218">
        <v>124</v>
      </c>
      <c r="AJ102" s="218">
        <v>162</v>
      </c>
      <c r="AK102" s="218">
        <v>102</v>
      </c>
      <c r="AL102" s="218">
        <v>145</v>
      </c>
      <c r="AM102" s="218">
        <v>83</v>
      </c>
      <c r="AN102" s="218">
        <v>115</v>
      </c>
      <c r="AO102" s="218">
        <v>62</v>
      </c>
      <c r="AP102" s="96">
        <v>904</v>
      </c>
      <c r="AQ102" s="96">
        <v>791</v>
      </c>
      <c r="AR102" s="96">
        <v>1695</v>
      </c>
      <c r="AS102" s="207">
        <v>1695</v>
      </c>
      <c r="AT102" s="219">
        <v>5170</v>
      </c>
      <c r="AU102" s="219">
        <v>706</v>
      </c>
      <c r="AV102" s="219">
        <v>1197</v>
      </c>
      <c r="AW102" s="219">
        <v>1053</v>
      </c>
      <c r="AX102" s="219">
        <v>4</v>
      </c>
      <c r="AY102" s="8">
        <v>70.709850629015762</v>
      </c>
      <c r="AZ102" s="8">
        <v>53.011250827266707</v>
      </c>
      <c r="BA102" s="8">
        <v>79.215596045063918</v>
      </c>
      <c r="BB102" s="8">
        <v>2.4089306698002351</v>
      </c>
      <c r="BC102" s="8">
        <v>101.82218490578271</v>
      </c>
      <c r="BD102" s="8">
        <v>215.46642124257386</v>
      </c>
      <c r="BE102" s="220">
        <v>13.655705996131529</v>
      </c>
    </row>
    <row r="103" spans="1:57" ht="18" customHeight="1" x14ac:dyDescent="0.3">
      <c r="A103" s="18">
        <v>97</v>
      </c>
      <c r="B103" s="217" t="s">
        <v>146</v>
      </c>
      <c r="C103" s="115">
        <v>2720661</v>
      </c>
      <c r="D103" s="218">
        <v>503</v>
      </c>
      <c r="E103" s="218">
        <v>33</v>
      </c>
      <c r="F103" s="218">
        <v>8</v>
      </c>
      <c r="G103" s="218">
        <v>0</v>
      </c>
      <c r="H103" s="218">
        <v>0</v>
      </c>
      <c r="I103" s="218">
        <v>0</v>
      </c>
      <c r="J103" s="205">
        <v>544</v>
      </c>
      <c r="K103" s="218">
        <v>732</v>
      </c>
      <c r="L103" s="218">
        <v>7</v>
      </c>
      <c r="M103" s="218">
        <v>0</v>
      </c>
      <c r="N103" s="218">
        <v>0</v>
      </c>
      <c r="O103" s="218">
        <v>0</v>
      </c>
      <c r="P103" s="218">
        <v>0</v>
      </c>
      <c r="Q103" s="205">
        <v>739</v>
      </c>
      <c r="R103" s="218">
        <v>96</v>
      </c>
      <c r="S103" s="218">
        <v>0</v>
      </c>
      <c r="T103" s="218">
        <v>0</v>
      </c>
      <c r="U103" s="218">
        <v>0</v>
      </c>
      <c r="V103" s="218">
        <v>0</v>
      </c>
      <c r="W103" s="218">
        <v>0</v>
      </c>
      <c r="X103" s="205">
        <v>96</v>
      </c>
      <c r="Y103" s="205">
        <v>1379</v>
      </c>
      <c r="Z103" s="218">
        <v>1</v>
      </c>
      <c r="AA103" s="218">
        <v>1</v>
      </c>
      <c r="AB103" s="218">
        <v>25</v>
      </c>
      <c r="AC103" s="218">
        <v>30</v>
      </c>
      <c r="AD103" s="218">
        <v>125</v>
      </c>
      <c r="AE103" s="218">
        <v>143</v>
      </c>
      <c r="AF103" s="218">
        <v>121</v>
      </c>
      <c r="AG103" s="218">
        <v>124</v>
      </c>
      <c r="AH103" s="218">
        <v>115</v>
      </c>
      <c r="AI103" s="218">
        <v>109</v>
      </c>
      <c r="AJ103" s="218">
        <v>151</v>
      </c>
      <c r="AK103" s="218">
        <v>90</v>
      </c>
      <c r="AL103" s="218">
        <v>109</v>
      </c>
      <c r="AM103" s="218">
        <v>79</v>
      </c>
      <c r="AN103" s="218">
        <v>90</v>
      </c>
      <c r="AO103" s="218">
        <v>58</v>
      </c>
      <c r="AP103" s="96">
        <v>737</v>
      </c>
      <c r="AQ103" s="96">
        <v>634</v>
      </c>
      <c r="AR103" s="96">
        <v>1371</v>
      </c>
      <c r="AS103" s="207">
        <v>1371</v>
      </c>
      <c r="AT103" s="219">
        <v>4505</v>
      </c>
      <c r="AU103" s="219">
        <v>541</v>
      </c>
      <c r="AV103" s="219">
        <v>2193</v>
      </c>
      <c r="AW103" s="219">
        <v>492</v>
      </c>
      <c r="AX103" s="219">
        <v>15</v>
      </c>
      <c r="AY103" s="8">
        <v>54.725263047799366</v>
      </c>
      <c r="AZ103" s="8">
        <v>41.77708495713172</v>
      </c>
      <c r="BA103" s="8">
        <v>74.106126069665976</v>
      </c>
      <c r="BB103" s="8">
        <v>3.4807831762146484</v>
      </c>
      <c r="BC103" s="8">
        <v>78.804378788831102</v>
      </c>
      <c r="BD103" s="8">
        <v>201.56866290949148</v>
      </c>
      <c r="BE103" s="220">
        <v>12.008879023307436</v>
      </c>
    </row>
    <row r="104" spans="1:57" ht="18" customHeight="1" x14ac:dyDescent="0.3">
      <c r="A104" s="18">
        <v>98</v>
      </c>
      <c r="B104" s="217" t="s">
        <v>147</v>
      </c>
      <c r="C104" s="115">
        <v>1108501</v>
      </c>
      <c r="D104" s="218">
        <v>212</v>
      </c>
      <c r="E104" s="218">
        <v>7</v>
      </c>
      <c r="F104" s="218">
        <v>0</v>
      </c>
      <c r="G104" s="218">
        <v>0</v>
      </c>
      <c r="H104" s="218">
        <v>0</v>
      </c>
      <c r="I104" s="218">
        <v>0</v>
      </c>
      <c r="J104" s="205">
        <v>219</v>
      </c>
      <c r="K104" s="218">
        <v>304</v>
      </c>
      <c r="L104" s="218">
        <v>11</v>
      </c>
      <c r="M104" s="218">
        <v>0</v>
      </c>
      <c r="N104" s="218">
        <v>1</v>
      </c>
      <c r="O104" s="218">
        <v>0</v>
      </c>
      <c r="P104" s="218">
        <v>0</v>
      </c>
      <c r="Q104" s="205">
        <v>316</v>
      </c>
      <c r="R104" s="218">
        <v>56</v>
      </c>
      <c r="S104" s="218">
        <v>0</v>
      </c>
      <c r="T104" s="218">
        <v>0</v>
      </c>
      <c r="U104" s="218">
        <v>1</v>
      </c>
      <c r="V104" s="218">
        <v>0</v>
      </c>
      <c r="W104" s="218">
        <v>0</v>
      </c>
      <c r="X104" s="205">
        <v>57</v>
      </c>
      <c r="Y104" s="205">
        <v>592</v>
      </c>
      <c r="Z104" s="218">
        <v>0</v>
      </c>
      <c r="AA104" s="218">
        <v>0</v>
      </c>
      <c r="AB104" s="218">
        <v>7</v>
      </c>
      <c r="AC104" s="218">
        <v>11</v>
      </c>
      <c r="AD104" s="218">
        <v>37</v>
      </c>
      <c r="AE104" s="218">
        <v>56</v>
      </c>
      <c r="AF104" s="218">
        <v>66</v>
      </c>
      <c r="AG104" s="218">
        <v>63</v>
      </c>
      <c r="AH104" s="218">
        <v>59</v>
      </c>
      <c r="AI104" s="218">
        <v>71</v>
      </c>
      <c r="AJ104" s="218">
        <v>52</v>
      </c>
      <c r="AK104" s="218">
        <v>60</v>
      </c>
      <c r="AL104" s="218">
        <v>37</v>
      </c>
      <c r="AM104" s="218">
        <v>36</v>
      </c>
      <c r="AN104" s="218">
        <v>26</v>
      </c>
      <c r="AO104" s="218">
        <v>9</v>
      </c>
      <c r="AP104" s="96">
        <v>284</v>
      </c>
      <c r="AQ104" s="96">
        <v>306</v>
      </c>
      <c r="AR104" s="96">
        <v>590</v>
      </c>
      <c r="AS104" s="207">
        <v>590</v>
      </c>
      <c r="AT104" s="219">
        <v>1487</v>
      </c>
      <c r="AU104" s="219">
        <v>198</v>
      </c>
      <c r="AV104" s="219">
        <v>400</v>
      </c>
      <c r="AW104" s="219">
        <v>334</v>
      </c>
      <c r="AX104" s="219">
        <v>3</v>
      </c>
      <c r="AY104" s="8">
        <v>54.878916061720581</v>
      </c>
      <c r="AZ104" s="8">
        <v>40.934579439252339</v>
      </c>
      <c r="BA104" s="8">
        <v>78.272104294315412</v>
      </c>
      <c r="BB104" s="8">
        <v>3.3783783783783785</v>
      </c>
      <c r="BC104" s="8">
        <v>79.025639128877643</v>
      </c>
      <c r="BD104" s="8">
        <v>212.90012368053797</v>
      </c>
      <c r="BE104" s="220">
        <v>13.315400134498992</v>
      </c>
    </row>
    <row r="105" spans="1:57" ht="18" customHeight="1" x14ac:dyDescent="0.3">
      <c r="A105" s="18">
        <v>99</v>
      </c>
      <c r="B105" s="217" t="s">
        <v>148</v>
      </c>
      <c r="C105" s="115">
        <v>8734883</v>
      </c>
      <c r="D105" s="218">
        <v>1488</v>
      </c>
      <c r="E105" s="218">
        <v>135</v>
      </c>
      <c r="F105" s="218">
        <v>23</v>
      </c>
      <c r="G105" s="218">
        <v>52</v>
      </c>
      <c r="H105" s="218">
        <v>59</v>
      </c>
      <c r="I105" s="218">
        <v>0</v>
      </c>
      <c r="J105" s="205">
        <v>1757</v>
      </c>
      <c r="K105" s="218">
        <v>2126</v>
      </c>
      <c r="L105" s="218">
        <v>43</v>
      </c>
      <c r="M105" s="218">
        <v>1</v>
      </c>
      <c r="N105" s="218">
        <v>17</v>
      </c>
      <c r="O105" s="218">
        <v>14</v>
      </c>
      <c r="P105" s="218">
        <v>0</v>
      </c>
      <c r="Q105" s="205">
        <v>2201</v>
      </c>
      <c r="R105" s="218">
        <v>1271</v>
      </c>
      <c r="S105" s="218">
        <v>41</v>
      </c>
      <c r="T105" s="218">
        <v>1</v>
      </c>
      <c r="U105" s="218">
        <v>11</v>
      </c>
      <c r="V105" s="218">
        <v>15</v>
      </c>
      <c r="W105" s="218">
        <v>0</v>
      </c>
      <c r="X105" s="205">
        <v>1339</v>
      </c>
      <c r="Y105" s="205">
        <v>5297</v>
      </c>
      <c r="Z105" s="218">
        <v>105</v>
      </c>
      <c r="AA105" s="218">
        <v>72</v>
      </c>
      <c r="AB105" s="218">
        <v>222</v>
      </c>
      <c r="AC105" s="218">
        <v>351</v>
      </c>
      <c r="AD105" s="218">
        <v>616</v>
      </c>
      <c r="AE105" s="218">
        <v>797</v>
      </c>
      <c r="AF105" s="218">
        <v>462</v>
      </c>
      <c r="AG105" s="218">
        <v>434</v>
      </c>
      <c r="AH105" s="218">
        <v>329</v>
      </c>
      <c r="AI105" s="218">
        <v>273</v>
      </c>
      <c r="AJ105" s="218">
        <v>356</v>
      </c>
      <c r="AK105" s="218">
        <v>232</v>
      </c>
      <c r="AL105" s="218">
        <v>277</v>
      </c>
      <c r="AM105" s="218">
        <v>165</v>
      </c>
      <c r="AN105" s="218">
        <v>249</v>
      </c>
      <c r="AO105" s="218">
        <v>164</v>
      </c>
      <c r="AP105" s="96">
        <v>2616</v>
      </c>
      <c r="AQ105" s="96">
        <v>2488</v>
      </c>
      <c r="AR105" s="96">
        <v>5104</v>
      </c>
      <c r="AS105" s="207">
        <v>5104</v>
      </c>
      <c r="AT105" s="219">
        <v>12778</v>
      </c>
      <c r="AU105" s="219">
        <v>2809</v>
      </c>
      <c r="AV105" s="219">
        <v>2953</v>
      </c>
      <c r="AW105" s="219">
        <v>983</v>
      </c>
      <c r="AX105" s="219">
        <v>5</v>
      </c>
      <c r="AY105" s="8">
        <v>51.612979055739302</v>
      </c>
      <c r="AZ105" s="8">
        <v>41.005558362809502</v>
      </c>
      <c r="BA105" s="8">
        <v>85.929970131725597</v>
      </c>
      <c r="BB105" s="8">
        <v>7.7779875401170466</v>
      </c>
      <c r="BC105" s="8">
        <v>74.322689840264601</v>
      </c>
      <c r="BD105" s="8">
        <v>233.72951875829364</v>
      </c>
      <c r="BE105" s="220">
        <v>21.983095946157459</v>
      </c>
    </row>
    <row r="106" spans="1:57" ht="18" customHeight="1" x14ac:dyDescent="0.3">
      <c r="A106" s="18">
        <v>100</v>
      </c>
      <c r="B106" s="217" t="s">
        <v>149</v>
      </c>
      <c r="C106" s="115">
        <v>1406667</v>
      </c>
      <c r="D106" s="218">
        <v>230</v>
      </c>
      <c r="E106" s="218">
        <v>5</v>
      </c>
      <c r="F106" s="218">
        <v>0</v>
      </c>
      <c r="G106" s="218">
        <v>0</v>
      </c>
      <c r="H106" s="218">
        <v>0</v>
      </c>
      <c r="I106" s="218">
        <v>0</v>
      </c>
      <c r="J106" s="205">
        <v>235</v>
      </c>
      <c r="K106" s="218">
        <v>294</v>
      </c>
      <c r="L106" s="218">
        <v>0</v>
      </c>
      <c r="M106" s="218">
        <v>0</v>
      </c>
      <c r="N106" s="218">
        <v>0</v>
      </c>
      <c r="O106" s="218">
        <v>1</v>
      </c>
      <c r="P106" s="218">
        <v>0</v>
      </c>
      <c r="Q106" s="205">
        <v>295</v>
      </c>
      <c r="R106" s="218">
        <v>185</v>
      </c>
      <c r="S106" s="218">
        <v>0</v>
      </c>
      <c r="T106" s="218">
        <v>0</v>
      </c>
      <c r="U106" s="218">
        <v>0</v>
      </c>
      <c r="V106" s="218">
        <v>0</v>
      </c>
      <c r="W106" s="218">
        <v>0</v>
      </c>
      <c r="X106" s="205">
        <v>185</v>
      </c>
      <c r="Y106" s="205">
        <v>715</v>
      </c>
      <c r="Z106" s="218">
        <v>1</v>
      </c>
      <c r="AA106" s="218">
        <v>0</v>
      </c>
      <c r="AB106" s="218">
        <v>11</v>
      </c>
      <c r="AC106" s="218">
        <v>16</v>
      </c>
      <c r="AD106" s="218">
        <v>72</v>
      </c>
      <c r="AE106" s="218">
        <v>68</v>
      </c>
      <c r="AF106" s="218">
        <v>64</v>
      </c>
      <c r="AG106" s="218">
        <v>68</v>
      </c>
      <c r="AH106" s="218">
        <v>59</v>
      </c>
      <c r="AI106" s="218">
        <v>69</v>
      </c>
      <c r="AJ106" s="218">
        <v>71</v>
      </c>
      <c r="AK106" s="218">
        <v>59</v>
      </c>
      <c r="AL106" s="218">
        <v>53</v>
      </c>
      <c r="AM106" s="218">
        <v>40</v>
      </c>
      <c r="AN106" s="218">
        <v>35</v>
      </c>
      <c r="AO106" s="218">
        <v>28</v>
      </c>
      <c r="AP106" s="96">
        <v>366</v>
      </c>
      <c r="AQ106" s="96">
        <v>348</v>
      </c>
      <c r="AR106" s="96">
        <v>714</v>
      </c>
      <c r="AS106" s="207">
        <v>714</v>
      </c>
      <c r="AT106" s="219">
        <v>898</v>
      </c>
      <c r="AU106" s="219">
        <v>235</v>
      </c>
      <c r="AV106" s="219">
        <v>151</v>
      </c>
      <c r="AW106" s="219">
        <v>19</v>
      </c>
      <c r="AX106" s="219">
        <v>0</v>
      </c>
      <c r="AY106" s="8">
        <v>46.405992162877055</v>
      </c>
      <c r="AZ106" s="8">
        <v>44.339622641509436</v>
      </c>
      <c r="BA106" s="8">
        <v>74.644532074755418</v>
      </c>
      <c r="BB106" s="8">
        <v>0.83916083916083917</v>
      </c>
      <c r="BC106" s="8">
        <v>66.824628714542953</v>
      </c>
      <c r="BD106" s="8">
        <v>203.03312724333477</v>
      </c>
      <c r="BE106" s="220">
        <v>26.169265033407573</v>
      </c>
    </row>
    <row r="107" spans="1:57" ht="18" customHeight="1" x14ac:dyDescent="0.3">
      <c r="A107" s="18">
        <v>101</v>
      </c>
      <c r="B107" s="217" t="s">
        <v>150</v>
      </c>
      <c r="C107" s="115">
        <v>1746368</v>
      </c>
      <c r="D107" s="218">
        <v>209</v>
      </c>
      <c r="E107" s="218">
        <v>16</v>
      </c>
      <c r="F107" s="218">
        <v>0</v>
      </c>
      <c r="G107" s="218">
        <v>0</v>
      </c>
      <c r="H107" s="218">
        <v>0</v>
      </c>
      <c r="I107" s="218">
        <v>0</v>
      </c>
      <c r="J107" s="205">
        <v>225</v>
      </c>
      <c r="K107" s="218">
        <v>354</v>
      </c>
      <c r="L107" s="218">
        <v>3</v>
      </c>
      <c r="M107" s="218">
        <v>0</v>
      </c>
      <c r="N107" s="218">
        <v>0</v>
      </c>
      <c r="O107" s="218">
        <v>1</v>
      </c>
      <c r="P107" s="218">
        <v>0</v>
      </c>
      <c r="Q107" s="205">
        <v>358</v>
      </c>
      <c r="R107" s="218">
        <v>121</v>
      </c>
      <c r="S107" s="218">
        <v>0</v>
      </c>
      <c r="T107" s="218">
        <v>0</v>
      </c>
      <c r="U107" s="218">
        <v>0</v>
      </c>
      <c r="V107" s="218">
        <v>1</v>
      </c>
      <c r="W107" s="218">
        <v>0</v>
      </c>
      <c r="X107" s="205">
        <v>122</v>
      </c>
      <c r="Y107" s="205">
        <v>705</v>
      </c>
      <c r="Z107" s="218">
        <v>1</v>
      </c>
      <c r="AA107" s="218">
        <v>6</v>
      </c>
      <c r="AB107" s="218">
        <v>24</v>
      </c>
      <c r="AC107" s="218">
        <v>39</v>
      </c>
      <c r="AD107" s="218">
        <v>77</v>
      </c>
      <c r="AE107" s="218">
        <v>89</v>
      </c>
      <c r="AF107" s="218">
        <v>53</v>
      </c>
      <c r="AG107" s="218">
        <v>56</v>
      </c>
      <c r="AH107" s="218">
        <v>46</v>
      </c>
      <c r="AI107" s="218">
        <v>39</v>
      </c>
      <c r="AJ107" s="218">
        <v>67</v>
      </c>
      <c r="AK107" s="218">
        <v>43</v>
      </c>
      <c r="AL107" s="218">
        <v>38</v>
      </c>
      <c r="AM107" s="218">
        <v>43</v>
      </c>
      <c r="AN107" s="218">
        <v>47</v>
      </c>
      <c r="AO107" s="218">
        <v>35</v>
      </c>
      <c r="AP107" s="96">
        <v>353</v>
      </c>
      <c r="AQ107" s="96">
        <v>350</v>
      </c>
      <c r="AR107" s="96">
        <v>703</v>
      </c>
      <c r="AS107" s="207">
        <v>703</v>
      </c>
      <c r="AT107" s="219">
        <v>2423</v>
      </c>
      <c r="AU107" s="219">
        <v>277</v>
      </c>
      <c r="AV107" s="219">
        <v>62</v>
      </c>
      <c r="AW107" s="219">
        <v>356</v>
      </c>
      <c r="AX107" s="219">
        <v>0</v>
      </c>
      <c r="AY107" s="8">
        <v>35.788562319053021</v>
      </c>
      <c r="AZ107" s="8">
        <v>38.593481989708408</v>
      </c>
      <c r="BA107" s="8">
        <v>59.198492494810061</v>
      </c>
      <c r="BB107" s="8">
        <v>2.9787234042553195</v>
      </c>
      <c r="BC107" s="8">
        <v>51.535529739436356</v>
      </c>
      <c r="BD107" s="8">
        <v>161.01989958588339</v>
      </c>
      <c r="BE107" s="220">
        <v>11.432108955839867</v>
      </c>
    </row>
    <row r="108" spans="1:57" ht="18" customHeight="1" x14ac:dyDescent="0.3">
      <c r="A108" s="18">
        <v>102</v>
      </c>
      <c r="B108" s="217" t="s">
        <v>151</v>
      </c>
      <c r="C108" s="115">
        <v>1460879</v>
      </c>
      <c r="D108" s="218">
        <v>355</v>
      </c>
      <c r="E108" s="218">
        <v>20</v>
      </c>
      <c r="F108" s="218">
        <v>0</v>
      </c>
      <c r="G108" s="218">
        <v>0</v>
      </c>
      <c r="H108" s="218">
        <v>0</v>
      </c>
      <c r="I108" s="218">
        <v>0</v>
      </c>
      <c r="J108" s="205">
        <v>375</v>
      </c>
      <c r="K108" s="218">
        <v>499</v>
      </c>
      <c r="L108" s="218">
        <v>8</v>
      </c>
      <c r="M108" s="218">
        <v>0</v>
      </c>
      <c r="N108" s="218">
        <v>0</v>
      </c>
      <c r="O108" s="218">
        <v>0</v>
      </c>
      <c r="P108" s="218">
        <v>0</v>
      </c>
      <c r="Q108" s="205">
        <v>507</v>
      </c>
      <c r="R108" s="218">
        <v>112</v>
      </c>
      <c r="S108" s="218">
        <v>2</v>
      </c>
      <c r="T108" s="218">
        <v>0</v>
      </c>
      <c r="U108" s="218">
        <v>0</v>
      </c>
      <c r="V108" s="218">
        <v>0</v>
      </c>
      <c r="W108" s="218">
        <v>0</v>
      </c>
      <c r="X108" s="205">
        <v>114</v>
      </c>
      <c r="Y108" s="205">
        <v>996</v>
      </c>
      <c r="Z108" s="218">
        <v>5</v>
      </c>
      <c r="AA108" s="218">
        <v>6</v>
      </c>
      <c r="AB108" s="218">
        <v>19</v>
      </c>
      <c r="AC108" s="218">
        <v>40</v>
      </c>
      <c r="AD108" s="218">
        <v>73</v>
      </c>
      <c r="AE108" s="218">
        <v>145</v>
      </c>
      <c r="AF108" s="218">
        <v>61</v>
      </c>
      <c r="AG108" s="218">
        <v>79</v>
      </c>
      <c r="AH108" s="218">
        <v>65</v>
      </c>
      <c r="AI108" s="218">
        <v>77</v>
      </c>
      <c r="AJ108" s="218">
        <v>103</v>
      </c>
      <c r="AK108" s="218">
        <v>47</v>
      </c>
      <c r="AL108" s="218">
        <v>87</v>
      </c>
      <c r="AM108" s="218">
        <v>54</v>
      </c>
      <c r="AN108" s="218">
        <v>83</v>
      </c>
      <c r="AO108" s="218">
        <v>52</v>
      </c>
      <c r="AP108" s="96">
        <v>496</v>
      </c>
      <c r="AQ108" s="96">
        <v>500</v>
      </c>
      <c r="AR108" s="96">
        <v>996</v>
      </c>
      <c r="AS108" s="207">
        <v>996</v>
      </c>
      <c r="AT108" s="219">
        <v>2726</v>
      </c>
      <c r="AU108" s="219">
        <v>375</v>
      </c>
      <c r="AV108" s="219">
        <v>364</v>
      </c>
      <c r="AW108" s="219">
        <v>219</v>
      </c>
      <c r="AX108" s="219">
        <v>36</v>
      </c>
      <c r="AY108" s="8">
        <v>71.304102986398362</v>
      </c>
      <c r="AZ108" s="8">
        <v>42.517006802721085</v>
      </c>
      <c r="BA108" s="8">
        <v>100.2619575168745</v>
      </c>
      <c r="BB108" s="8">
        <v>3.0120481927710845</v>
      </c>
      <c r="BC108" s="8">
        <v>102.67790830041366</v>
      </c>
      <c r="BD108" s="8">
        <v>272.71252444589868</v>
      </c>
      <c r="BE108" s="220">
        <v>13.75641966250917</v>
      </c>
    </row>
    <row r="109" spans="1:57" ht="18" customHeight="1" x14ac:dyDescent="0.3">
      <c r="A109" s="18">
        <v>103</v>
      </c>
      <c r="B109" s="217" t="s">
        <v>152</v>
      </c>
      <c r="C109" s="115">
        <v>1469537</v>
      </c>
      <c r="D109" s="218">
        <v>342</v>
      </c>
      <c r="E109" s="218">
        <v>19</v>
      </c>
      <c r="F109" s="218">
        <v>0</v>
      </c>
      <c r="G109" s="218">
        <v>0</v>
      </c>
      <c r="H109" s="218">
        <v>0</v>
      </c>
      <c r="I109" s="218">
        <v>0</v>
      </c>
      <c r="J109" s="205">
        <v>361</v>
      </c>
      <c r="K109" s="218">
        <v>412</v>
      </c>
      <c r="L109" s="218">
        <v>0</v>
      </c>
      <c r="M109" s="218">
        <v>0</v>
      </c>
      <c r="N109" s="218">
        <v>0</v>
      </c>
      <c r="O109" s="218">
        <v>0</v>
      </c>
      <c r="P109" s="218">
        <v>0</v>
      </c>
      <c r="Q109" s="205">
        <v>412</v>
      </c>
      <c r="R109" s="218">
        <v>36</v>
      </c>
      <c r="S109" s="218">
        <v>0</v>
      </c>
      <c r="T109" s="218">
        <v>0</v>
      </c>
      <c r="U109" s="218">
        <v>0</v>
      </c>
      <c r="V109" s="218">
        <v>0</v>
      </c>
      <c r="W109" s="218">
        <v>0</v>
      </c>
      <c r="X109" s="205">
        <v>36</v>
      </c>
      <c r="Y109" s="205">
        <v>809</v>
      </c>
      <c r="Z109" s="218">
        <v>30</v>
      </c>
      <c r="AA109" s="218">
        <v>20</v>
      </c>
      <c r="AB109" s="218">
        <v>21</v>
      </c>
      <c r="AC109" s="218">
        <v>13</v>
      </c>
      <c r="AD109" s="218">
        <v>53</v>
      </c>
      <c r="AE109" s="218">
        <v>50</v>
      </c>
      <c r="AF109" s="218">
        <v>68</v>
      </c>
      <c r="AG109" s="218">
        <v>73</v>
      </c>
      <c r="AH109" s="218">
        <v>92</v>
      </c>
      <c r="AI109" s="218">
        <v>80</v>
      </c>
      <c r="AJ109" s="218">
        <v>97</v>
      </c>
      <c r="AK109" s="218">
        <v>55</v>
      </c>
      <c r="AL109" s="218">
        <v>56</v>
      </c>
      <c r="AM109" s="218">
        <v>51</v>
      </c>
      <c r="AN109" s="218">
        <v>32</v>
      </c>
      <c r="AO109" s="218">
        <v>18</v>
      </c>
      <c r="AP109" s="96">
        <v>449</v>
      </c>
      <c r="AQ109" s="96">
        <v>360</v>
      </c>
      <c r="AR109" s="96">
        <v>809</v>
      </c>
      <c r="AS109" s="207">
        <v>809</v>
      </c>
      <c r="AT109" s="219">
        <v>2106</v>
      </c>
      <c r="AU109" s="219">
        <v>357</v>
      </c>
      <c r="AV109" s="219">
        <v>294</v>
      </c>
      <c r="AW109" s="219">
        <v>196</v>
      </c>
      <c r="AX109" s="219">
        <v>0</v>
      </c>
      <c r="AY109" s="8">
        <v>68.237667903412969</v>
      </c>
      <c r="AZ109" s="8">
        <v>46.701164294954722</v>
      </c>
      <c r="BA109" s="8">
        <v>80.957871925166984</v>
      </c>
      <c r="BB109" s="8">
        <v>2.3485784919653896</v>
      </c>
      <c r="BC109" s="8">
        <v>98.262241780914664</v>
      </c>
      <c r="BD109" s="8">
        <v>220.20541163645419</v>
      </c>
      <c r="BE109" s="220">
        <v>16.951566951566953</v>
      </c>
    </row>
    <row r="110" spans="1:57" ht="18" customHeight="1" x14ac:dyDescent="0.3">
      <c r="A110" s="18">
        <v>104</v>
      </c>
      <c r="B110" s="217" t="s">
        <v>153</v>
      </c>
      <c r="C110" s="115">
        <v>4175438</v>
      </c>
      <c r="D110" s="218">
        <v>885</v>
      </c>
      <c r="E110" s="218">
        <v>74</v>
      </c>
      <c r="F110" s="218">
        <v>10</v>
      </c>
      <c r="G110" s="218">
        <v>10</v>
      </c>
      <c r="H110" s="218">
        <v>2</v>
      </c>
      <c r="I110" s="218">
        <v>0</v>
      </c>
      <c r="J110" s="205">
        <v>981</v>
      </c>
      <c r="K110" s="218">
        <v>1117</v>
      </c>
      <c r="L110" s="218">
        <v>31</v>
      </c>
      <c r="M110" s="218">
        <v>0</v>
      </c>
      <c r="N110" s="218">
        <v>4</v>
      </c>
      <c r="O110" s="218">
        <v>14</v>
      </c>
      <c r="P110" s="218">
        <v>1</v>
      </c>
      <c r="Q110" s="205">
        <v>1167</v>
      </c>
      <c r="R110" s="218">
        <v>602</v>
      </c>
      <c r="S110" s="218">
        <v>5</v>
      </c>
      <c r="T110" s="218">
        <v>1</v>
      </c>
      <c r="U110" s="218">
        <v>3</v>
      </c>
      <c r="V110" s="218">
        <v>3</v>
      </c>
      <c r="W110" s="218">
        <v>1</v>
      </c>
      <c r="X110" s="205">
        <v>615</v>
      </c>
      <c r="Y110" s="205">
        <v>2763</v>
      </c>
      <c r="Z110" s="218">
        <v>35</v>
      </c>
      <c r="AA110" s="218">
        <v>26</v>
      </c>
      <c r="AB110" s="218">
        <v>118</v>
      </c>
      <c r="AC110" s="218">
        <v>149</v>
      </c>
      <c r="AD110" s="218">
        <v>286</v>
      </c>
      <c r="AE110" s="218">
        <v>343</v>
      </c>
      <c r="AF110" s="218">
        <v>208</v>
      </c>
      <c r="AG110" s="218">
        <v>230</v>
      </c>
      <c r="AH110" s="218">
        <v>195</v>
      </c>
      <c r="AI110" s="218">
        <v>150</v>
      </c>
      <c r="AJ110" s="218">
        <v>198</v>
      </c>
      <c r="AK110" s="218">
        <v>161</v>
      </c>
      <c r="AL110" s="218">
        <v>192</v>
      </c>
      <c r="AM110" s="218">
        <v>156</v>
      </c>
      <c r="AN110" s="218">
        <v>176</v>
      </c>
      <c r="AO110" s="218">
        <v>91</v>
      </c>
      <c r="AP110" s="96">
        <v>1408</v>
      </c>
      <c r="AQ110" s="96">
        <v>1306</v>
      </c>
      <c r="AR110" s="96">
        <v>2714</v>
      </c>
      <c r="AS110" s="207">
        <v>2714</v>
      </c>
      <c r="AT110" s="219">
        <v>5409</v>
      </c>
      <c r="AU110" s="219">
        <v>998</v>
      </c>
      <c r="AV110" s="219">
        <v>4566</v>
      </c>
      <c r="AW110" s="219">
        <v>3459</v>
      </c>
      <c r="AX110" s="219">
        <v>16</v>
      </c>
      <c r="AY110" s="8">
        <v>63.799028721990091</v>
      </c>
      <c r="AZ110" s="8">
        <v>44.646182495344505</v>
      </c>
      <c r="BA110" s="8">
        <v>95.587013160972205</v>
      </c>
      <c r="BB110" s="8">
        <v>5.7546145494028229</v>
      </c>
      <c r="BC110" s="8">
        <v>91.870601359665741</v>
      </c>
      <c r="BD110" s="8">
        <v>259.99667579784443</v>
      </c>
      <c r="BE110" s="220">
        <v>18.45073026437419</v>
      </c>
    </row>
    <row r="111" spans="1:57" ht="18" customHeight="1" x14ac:dyDescent="0.3">
      <c r="A111" s="18">
        <v>105</v>
      </c>
      <c r="B111" s="217" t="s">
        <v>154</v>
      </c>
      <c r="C111" s="115">
        <v>3508025</v>
      </c>
      <c r="D111" s="218">
        <v>947</v>
      </c>
      <c r="E111" s="218">
        <v>33</v>
      </c>
      <c r="F111" s="218">
        <v>2</v>
      </c>
      <c r="G111" s="218">
        <v>3</v>
      </c>
      <c r="H111" s="218">
        <v>4</v>
      </c>
      <c r="I111" s="218">
        <v>1</v>
      </c>
      <c r="J111" s="205">
        <v>990</v>
      </c>
      <c r="K111" s="218">
        <v>967</v>
      </c>
      <c r="L111" s="218">
        <v>6</v>
      </c>
      <c r="M111" s="218">
        <v>1</v>
      </c>
      <c r="N111" s="218">
        <v>3</v>
      </c>
      <c r="O111" s="218">
        <v>1</v>
      </c>
      <c r="P111" s="218">
        <v>2</v>
      </c>
      <c r="Q111" s="205">
        <v>980</v>
      </c>
      <c r="R111" s="218">
        <v>327</v>
      </c>
      <c r="S111" s="218">
        <v>3</v>
      </c>
      <c r="T111" s="218">
        <v>0</v>
      </c>
      <c r="U111" s="218">
        <v>0</v>
      </c>
      <c r="V111" s="218">
        <v>2</v>
      </c>
      <c r="W111" s="218">
        <v>0</v>
      </c>
      <c r="X111" s="205">
        <v>332</v>
      </c>
      <c r="Y111" s="205">
        <v>2302</v>
      </c>
      <c r="Z111" s="218">
        <v>4</v>
      </c>
      <c r="AA111" s="218">
        <v>4</v>
      </c>
      <c r="AB111" s="218">
        <v>27</v>
      </c>
      <c r="AC111" s="218">
        <v>53</v>
      </c>
      <c r="AD111" s="218">
        <v>206</v>
      </c>
      <c r="AE111" s="218">
        <v>191</v>
      </c>
      <c r="AF111" s="218">
        <v>235</v>
      </c>
      <c r="AG111" s="218">
        <v>234</v>
      </c>
      <c r="AH111" s="218">
        <v>232</v>
      </c>
      <c r="AI111" s="218">
        <v>228</v>
      </c>
      <c r="AJ111" s="218">
        <v>196</v>
      </c>
      <c r="AK111" s="218">
        <v>175</v>
      </c>
      <c r="AL111" s="218">
        <v>148</v>
      </c>
      <c r="AM111" s="218">
        <v>132</v>
      </c>
      <c r="AN111" s="218">
        <v>115</v>
      </c>
      <c r="AO111" s="218">
        <v>103</v>
      </c>
      <c r="AP111" s="96">
        <v>1163</v>
      </c>
      <c r="AQ111" s="96">
        <v>1120</v>
      </c>
      <c r="AR111" s="96">
        <v>2283</v>
      </c>
      <c r="AS111" s="207">
        <v>2283</v>
      </c>
      <c r="AT111" s="219">
        <v>8389</v>
      </c>
      <c r="AU111" s="219">
        <v>979</v>
      </c>
      <c r="AV111" s="219">
        <v>125</v>
      </c>
      <c r="AW111" s="219">
        <v>93</v>
      </c>
      <c r="AX111" s="219">
        <v>15</v>
      </c>
      <c r="AY111" s="8">
        <v>77.599852401913381</v>
      </c>
      <c r="AZ111" s="8">
        <v>49.746192893401016</v>
      </c>
      <c r="BA111" s="8">
        <v>95.704932010931216</v>
      </c>
      <c r="BB111" s="8">
        <v>2.6498696785403997</v>
      </c>
      <c r="BC111" s="8">
        <v>111.74378745875528</v>
      </c>
      <c r="BD111" s="8">
        <v>260.31741506973299</v>
      </c>
      <c r="BE111" s="220">
        <v>11.670044105376087</v>
      </c>
    </row>
    <row r="112" spans="1:57" ht="18" customHeight="1" x14ac:dyDescent="0.3">
      <c r="A112" s="18">
        <v>106</v>
      </c>
      <c r="B112" s="217" t="s">
        <v>155</v>
      </c>
      <c r="C112" s="115">
        <v>1158825</v>
      </c>
      <c r="D112" s="218">
        <v>241</v>
      </c>
      <c r="E112" s="218">
        <v>18</v>
      </c>
      <c r="F112" s="218">
        <v>3</v>
      </c>
      <c r="G112" s="218">
        <v>0</v>
      </c>
      <c r="H112" s="218">
        <v>0</v>
      </c>
      <c r="I112" s="218">
        <v>0</v>
      </c>
      <c r="J112" s="205">
        <v>262</v>
      </c>
      <c r="K112" s="218">
        <v>221</v>
      </c>
      <c r="L112" s="218">
        <v>6</v>
      </c>
      <c r="M112" s="218">
        <v>1</v>
      </c>
      <c r="N112" s="218">
        <v>0</v>
      </c>
      <c r="O112" s="218">
        <v>0</v>
      </c>
      <c r="P112" s="218">
        <v>0</v>
      </c>
      <c r="Q112" s="205">
        <v>228</v>
      </c>
      <c r="R112" s="218">
        <v>55</v>
      </c>
      <c r="S112" s="218">
        <v>1</v>
      </c>
      <c r="T112" s="218">
        <v>0</v>
      </c>
      <c r="U112" s="218">
        <v>0</v>
      </c>
      <c r="V112" s="218">
        <v>0</v>
      </c>
      <c r="W112" s="218">
        <v>0</v>
      </c>
      <c r="X112" s="205">
        <v>56</v>
      </c>
      <c r="Y112" s="205">
        <v>546</v>
      </c>
      <c r="Z112" s="218">
        <v>0</v>
      </c>
      <c r="AA112" s="218">
        <v>0</v>
      </c>
      <c r="AB112" s="218">
        <v>11</v>
      </c>
      <c r="AC112" s="218">
        <v>15</v>
      </c>
      <c r="AD112" s="218">
        <v>65</v>
      </c>
      <c r="AE112" s="218">
        <v>55</v>
      </c>
      <c r="AF112" s="218">
        <v>49</v>
      </c>
      <c r="AG112" s="218">
        <v>42</v>
      </c>
      <c r="AH112" s="218">
        <v>50</v>
      </c>
      <c r="AI112" s="218">
        <v>41</v>
      </c>
      <c r="AJ112" s="218">
        <v>49</v>
      </c>
      <c r="AK112" s="218">
        <v>26</v>
      </c>
      <c r="AL112" s="218">
        <v>44</v>
      </c>
      <c r="AM112" s="218">
        <v>31</v>
      </c>
      <c r="AN112" s="218">
        <v>48</v>
      </c>
      <c r="AO112" s="218">
        <v>16</v>
      </c>
      <c r="AP112" s="96">
        <v>316</v>
      </c>
      <c r="AQ112" s="96">
        <v>226</v>
      </c>
      <c r="AR112" s="96">
        <v>542</v>
      </c>
      <c r="AS112" s="207">
        <v>542</v>
      </c>
      <c r="AT112" s="219">
        <v>2559</v>
      </c>
      <c r="AU112" s="219">
        <v>262</v>
      </c>
      <c r="AV112" s="219">
        <v>883</v>
      </c>
      <c r="AW112" s="219">
        <v>322</v>
      </c>
      <c r="AX112" s="219">
        <v>2</v>
      </c>
      <c r="AY112" s="8">
        <v>62.083959566323166</v>
      </c>
      <c r="AZ112" s="8">
        <v>52.857142857142861</v>
      </c>
      <c r="BA112" s="8">
        <v>68.78163860198147</v>
      </c>
      <c r="BB112" s="8">
        <v>5.3113553113553111</v>
      </c>
      <c r="BC112" s="8">
        <v>89.400901775505361</v>
      </c>
      <c r="BD112" s="8">
        <v>187.08605699738959</v>
      </c>
      <c r="BE112" s="220">
        <v>10.238374364986322</v>
      </c>
    </row>
    <row r="113" spans="1:57" ht="18" customHeight="1" x14ac:dyDescent="0.3">
      <c r="A113" s="18">
        <v>107</v>
      </c>
      <c r="B113" s="217" t="s">
        <v>156</v>
      </c>
      <c r="C113" s="115">
        <v>1607635</v>
      </c>
      <c r="D113" s="218">
        <v>235</v>
      </c>
      <c r="E113" s="218">
        <v>5</v>
      </c>
      <c r="F113" s="218">
        <v>7</v>
      </c>
      <c r="G113" s="218">
        <v>0</v>
      </c>
      <c r="H113" s="218">
        <v>0</v>
      </c>
      <c r="I113" s="218">
        <v>0</v>
      </c>
      <c r="J113" s="205">
        <v>247</v>
      </c>
      <c r="K113" s="218">
        <v>259</v>
      </c>
      <c r="L113" s="218">
        <v>3</v>
      </c>
      <c r="M113" s="218">
        <v>2</v>
      </c>
      <c r="N113" s="218">
        <v>0</v>
      </c>
      <c r="O113" s="218">
        <v>0</v>
      </c>
      <c r="P113" s="218">
        <v>0</v>
      </c>
      <c r="Q113" s="205">
        <v>264</v>
      </c>
      <c r="R113" s="218">
        <v>97</v>
      </c>
      <c r="S113" s="218">
        <v>2</v>
      </c>
      <c r="T113" s="218">
        <v>0</v>
      </c>
      <c r="U113" s="218">
        <v>0</v>
      </c>
      <c r="V113" s="218">
        <v>0</v>
      </c>
      <c r="W113" s="218">
        <v>0</v>
      </c>
      <c r="X113" s="205">
        <v>99</v>
      </c>
      <c r="Y113" s="205">
        <v>610</v>
      </c>
      <c r="Z113" s="218">
        <v>0</v>
      </c>
      <c r="AA113" s="218">
        <v>0</v>
      </c>
      <c r="AB113" s="218">
        <v>13</v>
      </c>
      <c r="AC113" s="218">
        <v>18</v>
      </c>
      <c r="AD113" s="218">
        <v>48</v>
      </c>
      <c r="AE113" s="218">
        <v>104</v>
      </c>
      <c r="AF113" s="218">
        <v>54</v>
      </c>
      <c r="AG113" s="218">
        <v>55</v>
      </c>
      <c r="AH113" s="218">
        <v>40</v>
      </c>
      <c r="AI113" s="218">
        <v>39</v>
      </c>
      <c r="AJ113" s="218">
        <v>47</v>
      </c>
      <c r="AK113" s="218">
        <v>41</v>
      </c>
      <c r="AL113" s="218">
        <v>35</v>
      </c>
      <c r="AM113" s="218">
        <v>23</v>
      </c>
      <c r="AN113" s="218">
        <v>51</v>
      </c>
      <c r="AO113" s="218">
        <v>33</v>
      </c>
      <c r="AP113" s="96">
        <v>288</v>
      </c>
      <c r="AQ113" s="96">
        <v>313</v>
      </c>
      <c r="AR113" s="96">
        <v>601</v>
      </c>
      <c r="AS113" s="207">
        <v>601</v>
      </c>
      <c r="AT113" s="219">
        <v>1727</v>
      </c>
      <c r="AU113" s="219">
        <v>247</v>
      </c>
      <c r="AV113" s="219">
        <v>725</v>
      </c>
      <c r="AW113" s="219">
        <v>144</v>
      </c>
      <c r="AX113" s="219">
        <v>5</v>
      </c>
      <c r="AY113" s="8">
        <v>41.468782818653906</v>
      </c>
      <c r="AZ113" s="8">
        <v>46.966731898238748</v>
      </c>
      <c r="BA113" s="8">
        <v>54.976628986788953</v>
      </c>
      <c r="BB113" s="8">
        <v>3.1147540983606561</v>
      </c>
      <c r="BC113" s="8">
        <v>59.715047258861617</v>
      </c>
      <c r="BD113" s="8">
        <v>149.53643084406596</v>
      </c>
      <c r="BE113" s="220">
        <v>14.302258251302838</v>
      </c>
    </row>
    <row r="114" spans="1:57" ht="18" customHeight="1" x14ac:dyDescent="0.3">
      <c r="A114" s="18">
        <v>108</v>
      </c>
      <c r="B114" s="217" t="s">
        <v>157</v>
      </c>
      <c r="C114" s="115">
        <v>2949126</v>
      </c>
      <c r="D114" s="218">
        <v>548</v>
      </c>
      <c r="E114" s="218">
        <v>30</v>
      </c>
      <c r="F114" s="218">
        <v>0</v>
      </c>
      <c r="G114" s="218">
        <v>1</v>
      </c>
      <c r="H114" s="218">
        <v>0</v>
      </c>
      <c r="I114" s="218">
        <v>0</v>
      </c>
      <c r="J114" s="205">
        <v>579</v>
      </c>
      <c r="K114" s="218">
        <v>949</v>
      </c>
      <c r="L114" s="218">
        <v>3</v>
      </c>
      <c r="M114" s="218">
        <v>0</v>
      </c>
      <c r="N114" s="218">
        <v>0</v>
      </c>
      <c r="O114" s="218">
        <v>0</v>
      </c>
      <c r="P114" s="218">
        <v>0</v>
      </c>
      <c r="Q114" s="205">
        <v>952</v>
      </c>
      <c r="R114" s="218">
        <v>124</v>
      </c>
      <c r="S114" s="218">
        <v>1</v>
      </c>
      <c r="T114" s="218">
        <v>0</v>
      </c>
      <c r="U114" s="218">
        <v>0</v>
      </c>
      <c r="V114" s="218">
        <v>0</v>
      </c>
      <c r="W114" s="218">
        <v>0</v>
      </c>
      <c r="X114" s="205">
        <v>125</v>
      </c>
      <c r="Y114" s="205">
        <v>1656</v>
      </c>
      <c r="Z114" s="218">
        <v>0</v>
      </c>
      <c r="AA114" s="218">
        <v>2</v>
      </c>
      <c r="AB114" s="218">
        <v>16</v>
      </c>
      <c r="AC114" s="218">
        <v>28</v>
      </c>
      <c r="AD114" s="218">
        <v>153</v>
      </c>
      <c r="AE114" s="218">
        <v>224</v>
      </c>
      <c r="AF114" s="218">
        <v>108</v>
      </c>
      <c r="AG114" s="218">
        <v>169</v>
      </c>
      <c r="AH114" s="218">
        <v>195</v>
      </c>
      <c r="AI114" s="218">
        <v>127</v>
      </c>
      <c r="AJ114" s="218">
        <v>128</v>
      </c>
      <c r="AK114" s="218">
        <v>99</v>
      </c>
      <c r="AL114" s="218">
        <v>123</v>
      </c>
      <c r="AM114" s="218">
        <v>85</v>
      </c>
      <c r="AN114" s="218">
        <v>120</v>
      </c>
      <c r="AO114" s="218">
        <v>78</v>
      </c>
      <c r="AP114" s="96">
        <v>843</v>
      </c>
      <c r="AQ114" s="96">
        <v>812</v>
      </c>
      <c r="AR114" s="96">
        <v>1655</v>
      </c>
      <c r="AS114" s="207">
        <v>1655</v>
      </c>
      <c r="AT114" s="219">
        <v>5222</v>
      </c>
      <c r="AU114" s="219">
        <v>830</v>
      </c>
      <c r="AV114" s="219">
        <v>1092</v>
      </c>
      <c r="AW114" s="219">
        <v>992</v>
      </c>
      <c r="AX114" s="219">
        <v>10</v>
      </c>
      <c r="AY114" s="8">
        <v>54.441741572098145</v>
      </c>
      <c r="AZ114" s="8">
        <v>37.753102547354672</v>
      </c>
      <c r="BA114" s="8">
        <v>82.526942877712401</v>
      </c>
      <c r="BB114" s="8">
        <v>2.1135265700483092</v>
      </c>
      <c r="BC114" s="8">
        <v>78.396107863821342</v>
      </c>
      <c r="BD114" s="8">
        <v>224.47328462737772</v>
      </c>
      <c r="BE114" s="220">
        <v>15.894293374186136</v>
      </c>
    </row>
    <row r="115" spans="1:57" ht="18" customHeight="1" x14ac:dyDescent="0.3">
      <c r="A115" s="18">
        <v>109</v>
      </c>
      <c r="B115" s="217" t="s">
        <v>158</v>
      </c>
      <c r="C115" s="115">
        <v>1636422</v>
      </c>
      <c r="D115" s="218">
        <v>463</v>
      </c>
      <c r="E115" s="218">
        <v>19</v>
      </c>
      <c r="F115" s="218">
        <v>0</v>
      </c>
      <c r="G115" s="218">
        <v>3</v>
      </c>
      <c r="H115" s="218">
        <v>0</v>
      </c>
      <c r="I115" s="218">
        <v>0</v>
      </c>
      <c r="J115" s="205">
        <v>485</v>
      </c>
      <c r="K115" s="218">
        <v>388</v>
      </c>
      <c r="L115" s="218">
        <v>1</v>
      </c>
      <c r="M115" s="218">
        <v>0</v>
      </c>
      <c r="N115" s="218">
        <v>0</v>
      </c>
      <c r="O115" s="218">
        <v>0</v>
      </c>
      <c r="P115" s="218">
        <v>0</v>
      </c>
      <c r="Q115" s="205">
        <v>389</v>
      </c>
      <c r="R115" s="218">
        <v>123</v>
      </c>
      <c r="S115" s="218">
        <v>0</v>
      </c>
      <c r="T115" s="218">
        <v>0</v>
      </c>
      <c r="U115" s="218">
        <v>0</v>
      </c>
      <c r="V115" s="218">
        <v>0</v>
      </c>
      <c r="W115" s="218">
        <v>0</v>
      </c>
      <c r="X115" s="205">
        <v>123</v>
      </c>
      <c r="Y115" s="205">
        <v>997</v>
      </c>
      <c r="Z115" s="218">
        <v>1</v>
      </c>
      <c r="AA115" s="218">
        <v>2</v>
      </c>
      <c r="AB115" s="218">
        <v>5</v>
      </c>
      <c r="AC115" s="218">
        <v>21</v>
      </c>
      <c r="AD115" s="218">
        <v>63</v>
      </c>
      <c r="AE115" s="218">
        <v>101</v>
      </c>
      <c r="AF115" s="218">
        <v>72</v>
      </c>
      <c r="AG115" s="218">
        <v>86</v>
      </c>
      <c r="AH115" s="218">
        <v>81</v>
      </c>
      <c r="AI115" s="218">
        <v>77</v>
      </c>
      <c r="AJ115" s="218">
        <v>87</v>
      </c>
      <c r="AK115" s="218">
        <v>66</v>
      </c>
      <c r="AL115" s="218">
        <v>68</v>
      </c>
      <c r="AM115" s="218">
        <v>67</v>
      </c>
      <c r="AN115" s="218">
        <v>136</v>
      </c>
      <c r="AO115" s="218">
        <v>61</v>
      </c>
      <c r="AP115" s="96">
        <v>513</v>
      </c>
      <c r="AQ115" s="96">
        <v>481</v>
      </c>
      <c r="AR115" s="96">
        <v>994</v>
      </c>
      <c r="AS115" s="207">
        <v>994</v>
      </c>
      <c r="AT115" s="219">
        <v>2815</v>
      </c>
      <c r="AU115" s="219">
        <v>477</v>
      </c>
      <c r="AV115" s="219">
        <v>1807</v>
      </c>
      <c r="AW115" s="219">
        <v>1464</v>
      </c>
      <c r="AX115" s="219">
        <v>24</v>
      </c>
      <c r="AY115" s="8">
        <v>81.818069476509649</v>
      </c>
      <c r="AZ115" s="8">
        <v>55.148741418764303</v>
      </c>
      <c r="BA115" s="8">
        <v>89.326879367446338</v>
      </c>
      <c r="BB115" s="8">
        <v>2.3069207622868606</v>
      </c>
      <c r="BC115" s="8">
        <v>117.8180200461739</v>
      </c>
      <c r="BD115" s="8">
        <v>242.96911187945409</v>
      </c>
      <c r="BE115" s="220">
        <v>16.944937833037301</v>
      </c>
    </row>
    <row r="116" spans="1:57" ht="18" customHeight="1" x14ac:dyDescent="0.3">
      <c r="A116" s="18">
        <v>110</v>
      </c>
      <c r="B116" s="217" t="s">
        <v>159</v>
      </c>
      <c r="C116" s="115">
        <v>4208908</v>
      </c>
      <c r="D116" s="218">
        <v>520</v>
      </c>
      <c r="E116" s="218">
        <v>48</v>
      </c>
      <c r="F116" s="218">
        <v>0</v>
      </c>
      <c r="G116" s="218">
        <v>8</v>
      </c>
      <c r="H116" s="218">
        <v>0</v>
      </c>
      <c r="I116" s="218">
        <v>0</v>
      </c>
      <c r="J116" s="205">
        <v>576</v>
      </c>
      <c r="K116" s="218">
        <v>896</v>
      </c>
      <c r="L116" s="218">
        <v>5</v>
      </c>
      <c r="M116" s="218">
        <v>0</v>
      </c>
      <c r="N116" s="218">
        <v>7</v>
      </c>
      <c r="O116" s="218">
        <v>3</v>
      </c>
      <c r="P116" s="218">
        <v>0</v>
      </c>
      <c r="Q116" s="205">
        <v>911</v>
      </c>
      <c r="R116" s="218">
        <v>301</v>
      </c>
      <c r="S116" s="218">
        <v>1</v>
      </c>
      <c r="T116" s="218">
        <v>0</v>
      </c>
      <c r="U116" s="218">
        <v>6</v>
      </c>
      <c r="V116" s="218">
        <v>1</v>
      </c>
      <c r="W116" s="218">
        <v>0</v>
      </c>
      <c r="X116" s="205">
        <v>309</v>
      </c>
      <c r="Y116" s="205">
        <v>1796</v>
      </c>
      <c r="Z116" s="218">
        <v>25</v>
      </c>
      <c r="AA116" s="218">
        <v>23</v>
      </c>
      <c r="AB116" s="218">
        <v>56</v>
      </c>
      <c r="AC116" s="218">
        <v>70</v>
      </c>
      <c r="AD116" s="218">
        <v>171</v>
      </c>
      <c r="AE116" s="218">
        <v>175</v>
      </c>
      <c r="AF116" s="218">
        <v>143</v>
      </c>
      <c r="AG116" s="218">
        <v>162</v>
      </c>
      <c r="AH116" s="218">
        <v>148</v>
      </c>
      <c r="AI116" s="218">
        <v>119</v>
      </c>
      <c r="AJ116" s="218">
        <v>161</v>
      </c>
      <c r="AK116" s="218">
        <v>118</v>
      </c>
      <c r="AL116" s="218">
        <v>144</v>
      </c>
      <c r="AM116" s="218">
        <v>79</v>
      </c>
      <c r="AN116" s="218">
        <v>112</v>
      </c>
      <c r="AO116" s="218">
        <v>65</v>
      </c>
      <c r="AP116" s="96">
        <v>960</v>
      </c>
      <c r="AQ116" s="96">
        <v>811</v>
      </c>
      <c r="AR116" s="96">
        <v>1771</v>
      </c>
      <c r="AS116" s="207">
        <v>1771</v>
      </c>
      <c r="AT116" s="219">
        <v>3248</v>
      </c>
      <c r="AU116" s="219">
        <v>568</v>
      </c>
      <c r="AV116" s="219">
        <v>813</v>
      </c>
      <c r="AW116" s="219">
        <v>416</v>
      </c>
      <c r="AX116" s="219">
        <v>12</v>
      </c>
      <c r="AY116" s="8">
        <v>37.48663020854287</v>
      </c>
      <c r="AZ116" s="8">
        <v>38.197713517148621</v>
      </c>
      <c r="BA116" s="8">
        <v>61.878562437237463</v>
      </c>
      <c r="BB116" s="8">
        <v>4.3986636971046771</v>
      </c>
      <c r="BC116" s="8">
        <v>53.980747500301739</v>
      </c>
      <c r="BD116" s="8">
        <v>168.3096898292859</v>
      </c>
      <c r="BE116" s="220">
        <v>17.487684729064039</v>
      </c>
    </row>
    <row r="117" spans="1:57" ht="18" customHeight="1" x14ac:dyDescent="0.3">
      <c r="A117" s="18">
        <v>111</v>
      </c>
      <c r="B117" s="217" t="s">
        <v>160</v>
      </c>
      <c r="C117" s="115">
        <v>1382142</v>
      </c>
      <c r="D117" s="218">
        <v>388</v>
      </c>
      <c r="E117" s="218">
        <v>2</v>
      </c>
      <c r="F117" s="218">
        <v>3</v>
      </c>
      <c r="G117" s="218">
        <v>1</v>
      </c>
      <c r="H117" s="218">
        <v>4</v>
      </c>
      <c r="I117" s="218">
        <v>0</v>
      </c>
      <c r="J117" s="205">
        <v>398</v>
      </c>
      <c r="K117" s="218">
        <v>364</v>
      </c>
      <c r="L117" s="218">
        <v>0</v>
      </c>
      <c r="M117" s="218">
        <v>0</v>
      </c>
      <c r="N117" s="218">
        <v>0</v>
      </c>
      <c r="O117" s="218">
        <v>0</v>
      </c>
      <c r="P117" s="218">
        <v>0</v>
      </c>
      <c r="Q117" s="205">
        <v>364</v>
      </c>
      <c r="R117" s="218">
        <v>139</v>
      </c>
      <c r="S117" s="218">
        <v>0</v>
      </c>
      <c r="T117" s="218">
        <v>0</v>
      </c>
      <c r="U117" s="218">
        <v>0</v>
      </c>
      <c r="V117" s="218">
        <v>0</v>
      </c>
      <c r="W117" s="218">
        <v>0</v>
      </c>
      <c r="X117" s="205">
        <v>139</v>
      </c>
      <c r="Y117" s="205">
        <v>901</v>
      </c>
      <c r="Z117" s="218">
        <v>2</v>
      </c>
      <c r="AA117" s="218">
        <v>2</v>
      </c>
      <c r="AB117" s="218">
        <v>5</v>
      </c>
      <c r="AC117" s="218">
        <v>4</v>
      </c>
      <c r="AD117" s="218">
        <v>79</v>
      </c>
      <c r="AE117" s="218">
        <v>86</v>
      </c>
      <c r="AF117" s="218">
        <v>95</v>
      </c>
      <c r="AG117" s="218">
        <v>104</v>
      </c>
      <c r="AH117" s="218">
        <v>107</v>
      </c>
      <c r="AI117" s="218">
        <v>96</v>
      </c>
      <c r="AJ117" s="218">
        <v>87</v>
      </c>
      <c r="AK117" s="218">
        <v>74</v>
      </c>
      <c r="AL117" s="218">
        <v>51</v>
      </c>
      <c r="AM117" s="218">
        <v>39</v>
      </c>
      <c r="AN117" s="218">
        <v>32</v>
      </c>
      <c r="AO117" s="218">
        <v>30</v>
      </c>
      <c r="AP117" s="96">
        <v>458</v>
      </c>
      <c r="AQ117" s="96">
        <v>435</v>
      </c>
      <c r="AR117" s="96">
        <v>893</v>
      </c>
      <c r="AS117" s="207">
        <v>893</v>
      </c>
      <c r="AT117" s="219">
        <v>7016</v>
      </c>
      <c r="AU117" s="219">
        <v>436</v>
      </c>
      <c r="AV117" s="219">
        <v>901</v>
      </c>
      <c r="AW117" s="219">
        <v>304</v>
      </c>
      <c r="AX117" s="219">
        <v>3</v>
      </c>
      <c r="AY117" s="8">
        <v>78.380754895903124</v>
      </c>
      <c r="AZ117" s="8">
        <v>51.181102362204726</v>
      </c>
      <c r="BA117" s="8">
        <v>95.014498808201111</v>
      </c>
      <c r="BB117" s="8">
        <v>1.1098779134295227</v>
      </c>
      <c r="BC117" s="8">
        <v>112.86828705010051</v>
      </c>
      <c r="BD117" s="8">
        <v>258.43943675830701</v>
      </c>
      <c r="BE117" s="220">
        <v>6.214367160775371</v>
      </c>
    </row>
    <row r="118" spans="1:57" ht="18" customHeight="1" x14ac:dyDescent="0.3">
      <c r="A118" s="18">
        <v>112</v>
      </c>
      <c r="B118" s="217" t="s">
        <v>161</v>
      </c>
      <c r="C118" s="115">
        <v>4517400</v>
      </c>
      <c r="D118" s="218">
        <v>772</v>
      </c>
      <c r="E118" s="218">
        <v>138</v>
      </c>
      <c r="F118" s="218">
        <v>13</v>
      </c>
      <c r="G118" s="218">
        <v>20</v>
      </c>
      <c r="H118" s="218">
        <v>22</v>
      </c>
      <c r="I118" s="218">
        <v>2</v>
      </c>
      <c r="J118" s="205">
        <v>967</v>
      </c>
      <c r="K118" s="218">
        <v>1315</v>
      </c>
      <c r="L118" s="218">
        <v>39</v>
      </c>
      <c r="M118" s="218">
        <v>1</v>
      </c>
      <c r="N118" s="218">
        <v>3</v>
      </c>
      <c r="O118" s="218">
        <v>23</v>
      </c>
      <c r="P118" s="218">
        <v>2</v>
      </c>
      <c r="Q118" s="205">
        <v>1383</v>
      </c>
      <c r="R118" s="218">
        <v>708</v>
      </c>
      <c r="S118" s="218">
        <v>26</v>
      </c>
      <c r="T118" s="218">
        <v>1</v>
      </c>
      <c r="U118" s="218">
        <v>2</v>
      </c>
      <c r="V118" s="218">
        <v>23</v>
      </c>
      <c r="W118" s="218">
        <v>0</v>
      </c>
      <c r="X118" s="205">
        <v>760</v>
      </c>
      <c r="Y118" s="205">
        <v>3110</v>
      </c>
      <c r="Z118" s="218">
        <v>13</v>
      </c>
      <c r="AA118" s="218">
        <v>25</v>
      </c>
      <c r="AB118" s="218">
        <v>53</v>
      </c>
      <c r="AC118" s="218">
        <v>117</v>
      </c>
      <c r="AD118" s="218">
        <v>342</v>
      </c>
      <c r="AE118" s="218">
        <v>430</v>
      </c>
      <c r="AF118" s="218">
        <v>309</v>
      </c>
      <c r="AG118" s="218">
        <v>281</v>
      </c>
      <c r="AH118" s="218">
        <v>207</v>
      </c>
      <c r="AI118" s="218">
        <v>194</v>
      </c>
      <c r="AJ118" s="218">
        <v>215</v>
      </c>
      <c r="AK118" s="218">
        <v>183</v>
      </c>
      <c r="AL118" s="218">
        <v>214</v>
      </c>
      <c r="AM118" s="218">
        <v>139</v>
      </c>
      <c r="AN118" s="218">
        <v>172</v>
      </c>
      <c r="AO118" s="218">
        <v>104</v>
      </c>
      <c r="AP118" s="96">
        <v>1525</v>
      </c>
      <c r="AQ118" s="96">
        <v>1473</v>
      </c>
      <c r="AR118" s="96">
        <v>2998</v>
      </c>
      <c r="AS118" s="207">
        <v>2998</v>
      </c>
      <c r="AT118" s="219">
        <v>11642</v>
      </c>
      <c r="AU118" s="219">
        <v>987</v>
      </c>
      <c r="AV118" s="219">
        <v>3095</v>
      </c>
      <c r="AW118" s="219">
        <v>539</v>
      </c>
      <c r="AX118" s="219">
        <v>14</v>
      </c>
      <c r="AY118" s="8">
        <v>55.956474471549512</v>
      </c>
      <c r="AZ118" s="8">
        <v>38.723404255319153</v>
      </c>
      <c r="BA118" s="8">
        <v>97.596483141005095</v>
      </c>
      <c r="BB118" s="8">
        <v>10.128617363344052</v>
      </c>
      <c r="BC118" s="8">
        <v>80.577323239031301</v>
      </c>
      <c r="BD118" s="8">
        <v>265.46243414353387</v>
      </c>
      <c r="BE118" s="220">
        <v>8.4779247551967014</v>
      </c>
    </row>
    <row r="119" spans="1:57" ht="18" customHeight="1" x14ac:dyDescent="0.3">
      <c r="A119" s="18">
        <v>113</v>
      </c>
      <c r="B119" s="217" t="s">
        <v>162</v>
      </c>
      <c r="C119" s="115">
        <v>2408297</v>
      </c>
      <c r="D119" s="218">
        <v>615</v>
      </c>
      <c r="E119" s="218">
        <v>21</v>
      </c>
      <c r="F119" s="218">
        <v>0</v>
      </c>
      <c r="G119" s="218">
        <v>0</v>
      </c>
      <c r="H119" s="218">
        <v>0</v>
      </c>
      <c r="I119" s="218">
        <v>3</v>
      </c>
      <c r="J119" s="205">
        <v>639</v>
      </c>
      <c r="K119" s="218">
        <v>731</v>
      </c>
      <c r="L119" s="218">
        <v>7</v>
      </c>
      <c r="M119" s="218">
        <v>0</v>
      </c>
      <c r="N119" s="218">
        <v>0</v>
      </c>
      <c r="O119" s="218">
        <v>0</v>
      </c>
      <c r="P119" s="218">
        <v>2</v>
      </c>
      <c r="Q119" s="205">
        <v>740</v>
      </c>
      <c r="R119" s="218">
        <v>205</v>
      </c>
      <c r="S119" s="218">
        <v>0</v>
      </c>
      <c r="T119" s="218">
        <v>0</v>
      </c>
      <c r="U119" s="218">
        <v>0</v>
      </c>
      <c r="V119" s="218">
        <v>0</v>
      </c>
      <c r="W119" s="218">
        <v>1</v>
      </c>
      <c r="X119" s="205">
        <v>206</v>
      </c>
      <c r="Y119" s="205">
        <v>1585</v>
      </c>
      <c r="Z119" s="218">
        <v>14</v>
      </c>
      <c r="AA119" s="218">
        <v>3</v>
      </c>
      <c r="AB119" s="218">
        <v>49</v>
      </c>
      <c r="AC119" s="218">
        <v>59</v>
      </c>
      <c r="AD119" s="218">
        <v>126</v>
      </c>
      <c r="AE119" s="218">
        <v>161</v>
      </c>
      <c r="AF119" s="218">
        <v>135</v>
      </c>
      <c r="AG119" s="218">
        <v>139</v>
      </c>
      <c r="AH119" s="218">
        <v>153</v>
      </c>
      <c r="AI119" s="218">
        <v>104</v>
      </c>
      <c r="AJ119" s="218">
        <v>122</v>
      </c>
      <c r="AK119" s="218">
        <v>101</v>
      </c>
      <c r="AL119" s="218">
        <v>131</v>
      </c>
      <c r="AM119" s="218">
        <v>90</v>
      </c>
      <c r="AN119" s="218">
        <v>129</v>
      </c>
      <c r="AO119" s="218">
        <v>63</v>
      </c>
      <c r="AP119" s="96">
        <v>859</v>
      </c>
      <c r="AQ119" s="96">
        <v>720</v>
      </c>
      <c r="AR119" s="96">
        <v>1579</v>
      </c>
      <c r="AS119" s="207">
        <v>1579</v>
      </c>
      <c r="AT119" s="219">
        <v>3691</v>
      </c>
      <c r="AU119" s="219">
        <v>639</v>
      </c>
      <c r="AV119" s="219">
        <v>0</v>
      </c>
      <c r="AW119" s="219">
        <v>642</v>
      </c>
      <c r="AX119" s="219">
        <v>2</v>
      </c>
      <c r="AY119" s="8">
        <v>73.357508092509633</v>
      </c>
      <c r="AZ119" s="8">
        <v>46.120377084844087</v>
      </c>
      <c r="BA119" s="8">
        <v>96.419122040571054</v>
      </c>
      <c r="BB119" s="8">
        <v>2.1451104100946372</v>
      </c>
      <c r="BC119" s="8">
        <v>105.63481165321387</v>
      </c>
      <c r="BD119" s="8">
        <v>262.26001195035332</v>
      </c>
      <c r="BE119" s="220">
        <v>17.312381468436737</v>
      </c>
    </row>
    <row r="120" spans="1:57" ht="18" customHeight="1" x14ac:dyDescent="0.3">
      <c r="A120" s="18">
        <v>114</v>
      </c>
      <c r="B120" s="217" t="s">
        <v>163</v>
      </c>
      <c r="C120" s="115">
        <v>3706183</v>
      </c>
      <c r="D120" s="218">
        <v>819</v>
      </c>
      <c r="E120" s="218">
        <v>83</v>
      </c>
      <c r="F120" s="218">
        <v>12</v>
      </c>
      <c r="G120" s="218">
        <v>4</v>
      </c>
      <c r="H120" s="218">
        <v>0</v>
      </c>
      <c r="I120" s="218">
        <v>0</v>
      </c>
      <c r="J120" s="205">
        <v>918</v>
      </c>
      <c r="K120" s="218">
        <v>1030</v>
      </c>
      <c r="L120" s="218">
        <v>13</v>
      </c>
      <c r="M120" s="218">
        <v>0</v>
      </c>
      <c r="N120" s="218">
        <v>1</v>
      </c>
      <c r="O120" s="218">
        <v>0</v>
      </c>
      <c r="P120" s="218">
        <v>0</v>
      </c>
      <c r="Q120" s="205">
        <v>1044</v>
      </c>
      <c r="R120" s="218">
        <v>270</v>
      </c>
      <c r="S120" s="218">
        <v>1</v>
      </c>
      <c r="T120" s="218">
        <v>0</v>
      </c>
      <c r="U120" s="218">
        <v>0</v>
      </c>
      <c r="V120" s="218">
        <v>0</v>
      </c>
      <c r="W120" s="218">
        <v>0</v>
      </c>
      <c r="X120" s="205">
        <v>271</v>
      </c>
      <c r="Y120" s="205">
        <v>2233</v>
      </c>
      <c r="Z120" s="218">
        <v>7</v>
      </c>
      <c r="AA120" s="218">
        <v>4</v>
      </c>
      <c r="AB120" s="218">
        <v>28</v>
      </c>
      <c r="AC120" s="218">
        <v>44</v>
      </c>
      <c r="AD120" s="218">
        <v>197</v>
      </c>
      <c r="AE120" s="218">
        <v>228</v>
      </c>
      <c r="AF120" s="218">
        <v>173</v>
      </c>
      <c r="AG120" s="218">
        <v>200</v>
      </c>
      <c r="AH120" s="218">
        <v>196</v>
      </c>
      <c r="AI120" s="218">
        <v>190</v>
      </c>
      <c r="AJ120" s="218">
        <v>225</v>
      </c>
      <c r="AK120" s="218">
        <v>186</v>
      </c>
      <c r="AL120" s="218">
        <v>181</v>
      </c>
      <c r="AM120" s="218">
        <v>114</v>
      </c>
      <c r="AN120" s="218">
        <v>173</v>
      </c>
      <c r="AO120" s="218">
        <v>70</v>
      </c>
      <c r="AP120" s="96">
        <v>1180</v>
      </c>
      <c r="AQ120" s="96">
        <v>1036</v>
      </c>
      <c r="AR120" s="96">
        <v>2216</v>
      </c>
      <c r="AS120" s="207">
        <v>2216</v>
      </c>
      <c r="AT120" s="219">
        <v>7175</v>
      </c>
      <c r="AU120" s="219">
        <v>932</v>
      </c>
      <c r="AV120" s="219">
        <v>3650</v>
      </c>
      <c r="AW120" s="219">
        <v>1414</v>
      </c>
      <c r="AX120" s="219">
        <v>37</v>
      </c>
      <c r="AY120" s="8">
        <v>67.604744707845114</v>
      </c>
      <c r="AZ120" s="8">
        <v>45.973496432212031</v>
      </c>
      <c r="BA120" s="8">
        <v>87.929374491539264</v>
      </c>
      <c r="BB120" s="8">
        <v>5.1052395879982084</v>
      </c>
      <c r="BC120" s="8">
        <v>97.350832379296975</v>
      </c>
      <c r="BD120" s="8">
        <v>239.1678986169868</v>
      </c>
      <c r="BE120" s="220">
        <v>12.989547038327526</v>
      </c>
    </row>
    <row r="121" spans="1:57" ht="18" customHeight="1" x14ac:dyDescent="0.3">
      <c r="A121" s="18">
        <v>115</v>
      </c>
      <c r="B121" s="217" t="s">
        <v>164</v>
      </c>
      <c r="C121" s="115">
        <v>3667190</v>
      </c>
      <c r="D121" s="218">
        <v>558</v>
      </c>
      <c r="E121" s="218">
        <v>58</v>
      </c>
      <c r="F121" s="218">
        <v>0</v>
      </c>
      <c r="G121" s="218">
        <v>0</v>
      </c>
      <c r="H121" s="218">
        <v>0</v>
      </c>
      <c r="I121" s="218">
        <v>0</v>
      </c>
      <c r="J121" s="205">
        <v>616</v>
      </c>
      <c r="K121" s="218">
        <v>672</v>
      </c>
      <c r="L121" s="218">
        <v>0</v>
      </c>
      <c r="M121" s="218">
        <v>0</v>
      </c>
      <c r="N121" s="218">
        <v>0</v>
      </c>
      <c r="O121" s="218">
        <v>0</v>
      </c>
      <c r="P121" s="218">
        <v>0</v>
      </c>
      <c r="Q121" s="205">
        <v>672</v>
      </c>
      <c r="R121" s="218">
        <v>142</v>
      </c>
      <c r="S121" s="218">
        <v>0</v>
      </c>
      <c r="T121" s="218">
        <v>0</v>
      </c>
      <c r="U121" s="218">
        <v>0</v>
      </c>
      <c r="V121" s="218">
        <v>0</v>
      </c>
      <c r="W121" s="218">
        <v>0</v>
      </c>
      <c r="X121" s="205">
        <v>142</v>
      </c>
      <c r="Y121" s="205">
        <v>1430</v>
      </c>
      <c r="Z121" s="218">
        <v>2</v>
      </c>
      <c r="AA121" s="218">
        <v>3</v>
      </c>
      <c r="AB121" s="218">
        <v>15</v>
      </c>
      <c r="AC121" s="218">
        <v>4</v>
      </c>
      <c r="AD121" s="218">
        <v>164</v>
      </c>
      <c r="AE121" s="218">
        <v>188</v>
      </c>
      <c r="AF121" s="218">
        <v>157</v>
      </c>
      <c r="AG121" s="218">
        <v>104</v>
      </c>
      <c r="AH121" s="218">
        <v>110</v>
      </c>
      <c r="AI121" s="218">
        <v>112</v>
      </c>
      <c r="AJ121" s="218">
        <v>132</v>
      </c>
      <c r="AK121" s="218">
        <v>86</v>
      </c>
      <c r="AL121" s="218">
        <v>116</v>
      </c>
      <c r="AM121" s="218">
        <v>73</v>
      </c>
      <c r="AN121" s="218">
        <v>111</v>
      </c>
      <c r="AO121" s="218">
        <v>53</v>
      </c>
      <c r="AP121" s="96">
        <v>807</v>
      </c>
      <c r="AQ121" s="96">
        <v>623</v>
      </c>
      <c r="AR121" s="96">
        <v>1430</v>
      </c>
      <c r="AS121" s="207">
        <v>1430</v>
      </c>
      <c r="AT121" s="219">
        <v>5855</v>
      </c>
      <c r="AU121" s="219">
        <v>816</v>
      </c>
      <c r="AV121" s="219">
        <v>4734</v>
      </c>
      <c r="AW121" s="219">
        <v>190</v>
      </c>
      <c r="AX121" s="219">
        <v>19</v>
      </c>
      <c r="AY121" s="8">
        <v>46.660007011120534</v>
      </c>
      <c r="AZ121" s="8">
        <v>47.826086956521742</v>
      </c>
      <c r="BA121" s="8">
        <v>57.344756515767884</v>
      </c>
      <c r="BB121" s="8">
        <v>4.0559440559440558</v>
      </c>
      <c r="BC121" s="8">
        <v>67.190410096013579</v>
      </c>
      <c r="BD121" s="8">
        <v>155.97773772288863</v>
      </c>
      <c r="BE121" s="220">
        <v>13.936806148590946</v>
      </c>
    </row>
    <row r="122" spans="1:57" ht="18" customHeight="1" x14ac:dyDescent="0.3">
      <c r="A122" s="18">
        <v>116</v>
      </c>
      <c r="B122" s="217" t="s">
        <v>165</v>
      </c>
      <c r="C122" s="115">
        <v>3629357</v>
      </c>
      <c r="D122" s="218">
        <v>734</v>
      </c>
      <c r="E122" s="218">
        <v>33</v>
      </c>
      <c r="F122" s="218">
        <v>3</v>
      </c>
      <c r="G122" s="218">
        <v>7</v>
      </c>
      <c r="H122" s="218">
        <v>5</v>
      </c>
      <c r="I122" s="218">
        <v>0</v>
      </c>
      <c r="J122" s="205">
        <v>782</v>
      </c>
      <c r="K122" s="218">
        <v>812</v>
      </c>
      <c r="L122" s="218">
        <v>10</v>
      </c>
      <c r="M122" s="218">
        <v>1</v>
      </c>
      <c r="N122" s="218">
        <v>3</v>
      </c>
      <c r="O122" s="218">
        <v>3</v>
      </c>
      <c r="P122" s="218">
        <v>0</v>
      </c>
      <c r="Q122" s="205">
        <v>829</v>
      </c>
      <c r="R122" s="218">
        <v>422</v>
      </c>
      <c r="S122" s="218">
        <v>3</v>
      </c>
      <c r="T122" s="218">
        <v>0</v>
      </c>
      <c r="U122" s="218">
        <v>2</v>
      </c>
      <c r="V122" s="218">
        <v>3</v>
      </c>
      <c r="W122" s="218">
        <v>0</v>
      </c>
      <c r="X122" s="205">
        <v>430</v>
      </c>
      <c r="Y122" s="205">
        <v>2041</v>
      </c>
      <c r="Z122" s="218">
        <v>2</v>
      </c>
      <c r="AA122" s="218">
        <v>4</v>
      </c>
      <c r="AB122" s="218">
        <v>38</v>
      </c>
      <c r="AC122" s="218">
        <v>72</v>
      </c>
      <c r="AD122" s="218">
        <v>173</v>
      </c>
      <c r="AE122" s="218">
        <v>278</v>
      </c>
      <c r="AF122" s="218">
        <v>185</v>
      </c>
      <c r="AG122" s="218">
        <v>209</v>
      </c>
      <c r="AH122" s="218">
        <v>160</v>
      </c>
      <c r="AI122" s="218">
        <v>180</v>
      </c>
      <c r="AJ122" s="218">
        <v>154</v>
      </c>
      <c r="AK122" s="218">
        <v>166</v>
      </c>
      <c r="AL122" s="218">
        <v>108</v>
      </c>
      <c r="AM122" s="218">
        <v>83</v>
      </c>
      <c r="AN122" s="218">
        <v>129</v>
      </c>
      <c r="AO122" s="218">
        <v>73</v>
      </c>
      <c r="AP122" s="96">
        <v>949</v>
      </c>
      <c r="AQ122" s="96">
        <v>1065</v>
      </c>
      <c r="AR122" s="96">
        <v>2014</v>
      </c>
      <c r="AS122" s="207">
        <v>2014</v>
      </c>
      <c r="AT122" s="219">
        <v>6724</v>
      </c>
      <c r="AU122" s="219">
        <v>762</v>
      </c>
      <c r="AV122" s="219">
        <v>1193</v>
      </c>
      <c r="AW122" s="219">
        <v>840</v>
      </c>
      <c r="AX122" s="219">
        <v>30</v>
      </c>
      <c r="AY122" s="8">
        <v>58.703388935162771</v>
      </c>
      <c r="AZ122" s="8">
        <v>47.610180012414652</v>
      </c>
      <c r="BA122" s="8">
        <v>81.605769448482263</v>
      </c>
      <c r="BB122" s="8">
        <v>3.5766780989710929</v>
      </c>
      <c r="BC122" s="8">
        <v>84.532880066634391</v>
      </c>
      <c r="BD122" s="8">
        <v>221.96769289987182</v>
      </c>
      <c r="BE122" s="220">
        <v>11.332540154669839</v>
      </c>
    </row>
    <row r="123" spans="1:57" ht="18" customHeight="1" x14ac:dyDescent="0.3">
      <c r="A123" s="18">
        <v>117</v>
      </c>
      <c r="B123" s="217" t="s">
        <v>166</v>
      </c>
      <c r="C123" s="115">
        <v>2101096</v>
      </c>
      <c r="D123" s="218">
        <v>313</v>
      </c>
      <c r="E123" s="218">
        <v>25</v>
      </c>
      <c r="F123" s="218">
        <v>0</v>
      </c>
      <c r="G123" s="218">
        <v>1</v>
      </c>
      <c r="H123" s="218">
        <v>0</v>
      </c>
      <c r="I123" s="218">
        <v>0</v>
      </c>
      <c r="J123" s="205">
        <v>339</v>
      </c>
      <c r="K123" s="218">
        <v>336</v>
      </c>
      <c r="L123" s="218">
        <v>28</v>
      </c>
      <c r="M123" s="218">
        <v>0</v>
      </c>
      <c r="N123" s="218">
        <v>2</v>
      </c>
      <c r="O123" s="218">
        <v>0</v>
      </c>
      <c r="P123" s="218">
        <v>4</v>
      </c>
      <c r="Q123" s="205">
        <v>370</v>
      </c>
      <c r="R123" s="218">
        <v>150</v>
      </c>
      <c r="S123" s="218">
        <v>0</v>
      </c>
      <c r="T123" s="218">
        <v>1</v>
      </c>
      <c r="U123" s="218">
        <v>0</v>
      </c>
      <c r="V123" s="218">
        <v>0</v>
      </c>
      <c r="W123" s="218">
        <v>0</v>
      </c>
      <c r="X123" s="205">
        <v>151</v>
      </c>
      <c r="Y123" s="205">
        <v>860</v>
      </c>
      <c r="Z123" s="218">
        <v>4</v>
      </c>
      <c r="AA123" s="218">
        <v>4</v>
      </c>
      <c r="AB123" s="218">
        <v>22</v>
      </c>
      <c r="AC123" s="218">
        <v>25</v>
      </c>
      <c r="AD123" s="218">
        <v>82</v>
      </c>
      <c r="AE123" s="218">
        <v>120</v>
      </c>
      <c r="AF123" s="218">
        <v>58</v>
      </c>
      <c r="AG123" s="218">
        <v>73</v>
      </c>
      <c r="AH123" s="218">
        <v>57</v>
      </c>
      <c r="AI123" s="218">
        <v>67</v>
      </c>
      <c r="AJ123" s="218">
        <v>59</v>
      </c>
      <c r="AK123" s="218">
        <v>53</v>
      </c>
      <c r="AL123" s="218">
        <v>62</v>
      </c>
      <c r="AM123" s="218">
        <v>54</v>
      </c>
      <c r="AN123" s="218">
        <v>68</v>
      </c>
      <c r="AO123" s="218">
        <v>44</v>
      </c>
      <c r="AP123" s="96">
        <v>412</v>
      </c>
      <c r="AQ123" s="96">
        <v>440</v>
      </c>
      <c r="AR123" s="96">
        <v>852</v>
      </c>
      <c r="AS123" s="207">
        <v>852</v>
      </c>
      <c r="AT123" s="219">
        <v>2139</v>
      </c>
      <c r="AU123" s="219">
        <v>346</v>
      </c>
      <c r="AV123" s="219">
        <v>1436</v>
      </c>
      <c r="AW123" s="219">
        <v>129</v>
      </c>
      <c r="AX123" s="219">
        <v>3</v>
      </c>
      <c r="AY123" s="8">
        <v>44.68567304344441</v>
      </c>
      <c r="AZ123" s="8">
        <v>47.672778561354015</v>
      </c>
      <c r="BA123" s="8">
        <v>59.632742933715932</v>
      </c>
      <c r="BB123" s="8">
        <v>7.0930232558139528</v>
      </c>
      <c r="BC123" s="8">
        <v>64.347369182559959</v>
      </c>
      <c r="BD123" s="8">
        <v>162.20106077970735</v>
      </c>
      <c r="BE123" s="220">
        <v>16.175783076203835</v>
      </c>
    </row>
    <row r="124" spans="1:57" ht="18" customHeight="1" thickBot="1" x14ac:dyDescent="0.35">
      <c r="A124" s="18">
        <v>118</v>
      </c>
      <c r="B124" s="222" t="s">
        <v>167</v>
      </c>
      <c r="C124" s="128">
        <v>2751639</v>
      </c>
      <c r="D124" s="223">
        <v>569</v>
      </c>
      <c r="E124" s="223">
        <v>70</v>
      </c>
      <c r="F124" s="223">
        <v>6</v>
      </c>
      <c r="G124" s="223">
        <v>1</v>
      </c>
      <c r="H124" s="223">
        <v>2</v>
      </c>
      <c r="I124" s="223">
        <v>0</v>
      </c>
      <c r="J124" s="210">
        <v>648</v>
      </c>
      <c r="K124" s="223">
        <v>579</v>
      </c>
      <c r="L124" s="223">
        <v>7</v>
      </c>
      <c r="M124" s="223">
        <v>0</v>
      </c>
      <c r="N124" s="223">
        <v>1</v>
      </c>
      <c r="O124" s="223">
        <v>8</v>
      </c>
      <c r="P124" s="223">
        <v>1</v>
      </c>
      <c r="Q124" s="210">
        <v>596</v>
      </c>
      <c r="R124" s="223">
        <v>216</v>
      </c>
      <c r="S124" s="223">
        <v>3</v>
      </c>
      <c r="T124" s="223">
        <v>1</v>
      </c>
      <c r="U124" s="223">
        <v>0</v>
      </c>
      <c r="V124" s="223">
        <v>1</v>
      </c>
      <c r="W124" s="223">
        <v>0</v>
      </c>
      <c r="X124" s="210">
        <v>221</v>
      </c>
      <c r="Y124" s="210">
        <v>1465</v>
      </c>
      <c r="Z124" s="223">
        <v>11</v>
      </c>
      <c r="AA124" s="223">
        <v>4</v>
      </c>
      <c r="AB124" s="223">
        <v>31</v>
      </c>
      <c r="AC124" s="223">
        <v>40</v>
      </c>
      <c r="AD124" s="223">
        <v>138</v>
      </c>
      <c r="AE124" s="223">
        <v>167</v>
      </c>
      <c r="AF124" s="223">
        <v>118</v>
      </c>
      <c r="AG124" s="223">
        <v>119</v>
      </c>
      <c r="AH124" s="223">
        <v>100</v>
      </c>
      <c r="AI124" s="223">
        <v>107</v>
      </c>
      <c r="AJ124" s="223">
        <v>126</v>
      </c>
      <c r="AK124" s="223">
        <v>96</v>
      </c>
      <c r="AL124" s="223">
        <v>126</v>
      </c>
      <c r="AM124" s="223">
        <v>83</v>
      </c>
      <c r="AN124" s="223">
        <v>104</v>
      </c>
      <c r="AO124" s="223">
        <v>74</v>
      </c>
      <c r="AP124" s="100">
        <v>754</v>
      </c>
      <c r="AQ124" s="100">
        <v>690</v>
      </c>
      <c r="AR124" s="100">
        <v>1444</v>
      </c>
      <c r="AS124" s="212">
        <v>1444</v>
      </c>
      <c r="AT124" s="224">
        <v>3532</v>
      </c>
      <c r="AU124" s="224">
        <v>664</v>
      </c>
      <c r="AV124" s="224">
        <v>2600</v>
      </c>
      <c r="AW124" s="224">
        <v>1795</v>
      </c>
      <c r="AX124" s="224">
        <v>15</v>
      </c>
      <c r="AY124" s="225">
        <v>64.507008368466927</v>
      </c>
      <c r="AZ124" s="225">
        <v>51.366559485530551</v>
      </c>
      <c r="BA124" s="225">
        <v>77.173256076276928</v>
      </c>
      <c r="BB124" s="225">
        <v>6.8941979522184296</v>
      </c>
      <c r="BC124" s="225">
        <v>92.890092050592401</v>
      </c>
      <c r="BD124" s="225">
        <v>209.91125652747326</v>
      </c>
      <c r="BE124" s="226">
        <v>18.799546998867498</v>
      </c>
    </row>
    <row r="125" spans="1:57" ht="28.5" customHeight="1" x14ac:dyDescent="0.3">
      <c r="A125" s="18">
        <v>119</v>
      </c>
      <c r="B125" s="227" t="s">
        <v>168</v>
      </c>
      <c r="C125" s="228">
        <v>1651380</v>
      </c>
      <c r="D125" s="142">
        <v>234</v>
      </c>
      <c r="E125" s="142">
        <v>17</v>
      </c>
      <c r="F125" s="142">
        <v>1</v>
      </c>
      <c r="G125" s="142">
        <v>2</v>
      </c>
      <c r="H125" s="142">
        <v>4</v>
      </c>
      <c r="I125" s="229">
        <v>0</v>
      </c>
      <c r="J125" s="230">
        <v>258</v>
      </c>
      <c r="K125" s="40">
        <v>219</v>
      </c>
      <c r="L125" s="40">
        <v>2</v>
      </c>
      <c r="M125" s="40">
        <v>0</v>
      </c>
      <c r="N125" s="40">
        <v>1</v>
      </c>
      <c r="O125" s="40">
        <v>3</v>
      </c>
      <c r="P125" s="40">
        <v>0</v>
      </c>
      <c r="Q125" s="230">
        <v>225</v>
      </c>
      <c r="R125" s="142">
        <v>56</v>
      </c>
      <c r="S125" s="142">
        <v>1</v>
      </c>
      <c r="T125" s="142">
        <v>0</v>
      </c>
      <c r="U125" s="142">
        <v>0</v>
      </c>
      <c r="V125" s="142">
        <v>0</v>
      </c>
      <c r="W125" s="142">
        <v>0</v>
      </c>
      <c r="X125" s="230">
        <v>57</v>
      </c>
      <c r="Y125" s="41">
        <v>540</v>
      </c>
      <c r="Z125" s="40">
        <v>10</v>
      </c>
      <c r="AA125" s="40">
        <v>11</v>
      </c>
      <c r="AB125" s="40">
        <v>4</v>
      </c>
      <c r="AC125" s="40">
        <v>8</v>
      </c>
      <c r="AD125" s="40">
        <v>35</v>
      </c>
      <c r="AE125" s="40">
        <v>42</v>
      </c>
      <c r="AF125" s="40">
        <v>59</v>
      </c>
      <c r="AG125" s="40">
        <v>67</v>
      </c>
      <c r="AH125" s="40">
        <v>55</v>
      </c>
      <c r="AI125" s="40">
        <v>47</v>
      </c>
      <c r="AJ125" s="40">
        <v>47</v>
      </c>
      <c r="AK125" s="40">
        <v>26</v>
      </c>
      <c r="AL125" s="40">
        <v>49</v>
      </c>
      <c r="AM125" s="40">
        <v>20</v>
      </c>
      <c r="AN125" s="40">
        <v>36</v>
      </c>
      <c r="AO125" s="40">
        <v>13</v>
      </c>
      <c r="AP125" s="43">
        <v>295</v>
      </c>
      <c r="AQ125" s="43">
        <v>234</v>
      </c>
      <c r="AR125" s="90">
        <v>529</v>
      </c>
      <c r="AS125" s="231">
        <v>529</v>
      </c>
      <c r="AT125" s="45">
        <v>2306</v>
      </c>
      <c r="AU125" s="45">
        <v>243</v>
      </c>
      <c r="AV125" s="45">
        <v>554</v>
      </c>
      <c r="AW125" s="45">
        <v>112</v>
      </c>
      <c r="AX125" s="45">
        <v>7</v>
      </c>
      <c r="AY125" s="112">
        <v>42.220580497657849</v>
      </c>
      <c r="AZ125" s="112">
        <v>51.966873706004137</v>
      </c>
      <c r="BA125" s="112">
        <v>47.108550210768463</v>
      </c>
      <c r="BB125" s="112">
        <v>16.111111111111111</v>
      </c>
      <c r="BC125" s="112">
        <v>60.797635916627307</v>
      </c>
      <c r="BD125" s="112">
        <v>128.13525657329021</v>
      </c>
      <c r="BE125" s="232">
        <v>10.537727666955767</v>
      </c>
    </row>
    <row r="126" spans="1:57" ht="28.5" customHeight="1" x14ac:dyDescent="0.3">
      <c r="A126" s="18">
        <v>120</v>
      </c>
      <c r="B126" s="233" t="s">
        <v>169</v>
      </c>
      <c r="C126" s="234">
        <v>1601250</v>
      </c>
      <c r="D126" s="155">
        <v>206</v>
      </c>
      <c r="E126" s="155">
        <v>7</v>
      </c>
      <c r="F126" s="155">
        <v>0</v>
      </c>
      <c r="G126" s="155">
        <v>3</v>
      </c>
      <c r="H126" s="155">
        <v>1</v>
      </c>
      <c r="I126" s="235">
        <v>0</v>
      </c>
      <c r="J126" s="236">
        <v>217</v>
      </c>
      <c r="K126" s="54">
        <v>385</v>
      </c>
      <c r="L126" s="54">
        <v>6</v>
      </c>
      <c r="M126" s="54">
        <v>0</v>
      </c>
      <c r="N126" s="54">
        <v>0</v>
      </c>
      <c r="O126" s="54">
        <v>0</v>
      </c>
      <c r="P126" s="54">
        <v>0</v>
      </c>
      <c r="Q126" s="236">
        <v>391</v>
      </c>
      <c r="R126" s="155">
        <v>32</v>
      </c>
      <c r="S126" s="155">
        <v>0</v>
      </c>
      <c r="T126" s="155">
        <v>0</v>
      </c>
      <c r="U126" s="155">
        <v>0</v>
      </c>
      <c r="V126" s="155">
        <v>0</v>
      </c>
      <c r="W126" s="155">
        <v>0</v>
      </c>
      <c r="X126" s="236">
        <v>32</v>
      </c>
      <c r="Y126" s="55">
        <v>640</v>
      </c>
      <c r="Z126" s="54">
        <v>76</v>
      </c>
      <c r="AA126" s="54">
        <v>60</v>
      </c>
      <c r="AB126" s="54">
        <v>29</v>
      </c>
      <c r="AC126" s="54">
        <v>27</v>
      </c>
      <c r="AD126" s="54">
        <v>49</v>
      </c>
      <c r="AE126" s="54">
        <v>41</v>
      </c>
      <c r="AF126" s="54">
        <v>49</v>
      </c>
      <c r="AG126" s="54">
        <v>51</v>
      </c>
      <c r="AH126" s="54">
        <v>33</v>
      </c>
      <c r="AI126" s="54">
        <v>36</v>
      </c>
      <c r="AJ126" s="54">
        <v>47</v>
      </c>
      <c r="AK126" s="54">
        <v>21</v>
      </c>
      <c r="AL126" s="54">
        <v>35</v>
      </c>
      <c r="AM126" s="54">
        <v>28</v>
      </c>
      <c r="AN126" s="54">
        <v>26</v>
      </c>
      <c r="AO126" s="54">
        <v>28</v>
      </c>
      <c r="AP126" s="57">
        <v>344</v>
      </c>
      <c r="AQ126" s="57">
        <v>292</v>
      </c>
      <c r="AR126" s="94">
        <v>636</v>
      </c>
      <c r="AS126" s="237">
        <v>636</v>
      </c>
      <c r="AT126" s="59">
        <v>1240</v>
      </c>
      <c r="AU126" s="59">
        <v>222</v>
      </c>
      <c r="AV126" s="59">
        <v>619</v>
      </c>
      <c r="AW126" s="59">
        <v>43</v>
      </c>
      <c r="AX126" s="59">
        <v>6</v>
      </c>
      <c r="AY126" s="71">
        <v>36.95029924538121</v>
      </c>
      <c r="AZ126" s="71">
        <v>35.03289473684211</v>
      </c>
      <c r="BA126" s="71">
        <v>58.410249345639883</v>
      </c>
      <c r="BB126" s="71">
        <v>7.6562500000000009</v>
      </c>
      <c r="BC126" s="71">
        <v>53.208430913348948</v>
      </c>
      <c r="BD126" s="71">
        <v>158.87587822014052</v>
      </c>
      <c r="BE126" s="73">
        <v>17.903225806451616</v>
      </c>
    </row>
    <row r="127" spans="1:57" ht="28.5" customHeight="1" x14ac:dyDescent="0.3">
      <c r="A127" s="18">
        <v>121</v>
      </c>
      <c r="B127" s="233" t="s">
        <v>170</v>
      </c>
      <c r="C127" s="234">
        <v>1410470</v>
      </c>
      <c r="D127" s="155">
        <v>312</v>
      </c>
      <c r="E127" s="155">
        <v>28</v>
      </c>
      <c r="F127" s="155">
        <v>6</v>
      </c>
      <c r="G127" s="155">
        <v>3</v>
      </c>
      <c r="H127" s="155">
        <v>7</v>
      </c>
      <c r="I127" s="235">
        <v>0</v>
      </c>
      <c r="J127" s="236">
        <v>356</v>
      </c>
      <c r="K127" s="54">
        <v>72</v>
      </c>
      <c r="L127" s="54">
        <v>3</v>
      </c>
      <c r="M127" s="54">
        <v>0</v>
      </c>
      <c r="N127" s="54">
        <v>0</v>
      </c>
      <c r="O127" s="54">
        <v>0</v>
      </c>
      <c r="P127" s="54">
        <v>0</v>
      </c>
      <c r="Q127" s="236">
        <v>75</v>
      </c>
      <c r="R127" s="155">
        <v>87</v>
      </c>
      <c r="S127" s="155">
        <v>1</v>
      </c>
      <c r="T127" s="155">
        <v>0</v>
      </c>
      <c r="U127" s="155">
        <v>0</v>
      </c>
      <c r="V127" s="155">
        <v>0</v>
      </c>
      <c r="W127" s="155">
        <v>0</v>
      </c>
      <c r="X127" s="236">
        <v>88</v>
      </c>
      <c r="Y127" s="55">
        <v>519</v>
      </c>
      <c r="Z127" s="54">
        <v>3</v>
      </c>
      <c r="AA127" s="54">
        <v>7</v>
      </c>
      <c r="AB127" s="54">
        <v>21</v>
      </c>
      <c r="AC127" s="54">
        <v>15</v>
      </c>
      <c r="AD127" s="54">
        <v>88</v>
      </c>
      <c r="AE127" s="54">
        <v>44</v>
      </c>
      <c r="AF127" s="54">
        <v>45</v>
      </c>
      <c r="AG127" s="54">
        <v>52</v>
      </c>
      <c r="AH127" s="54">
        <v>42</v>
      </c>
      <c r="AI127" s="54">
        <v>28</v>
      </c>
      <c r="AJ127" s="54">
        <v>36</v>
      </c>
      <c r="AK127" s="54">
        <v>29</v>
      </c>
      <c r="AL127" s="54">
        <v>28</v>
      </c>
      <c r="AM127" s="54">
        <v>25</v>
      </c>
      <c r="AN127" s="54">
        <v>27</v>
      </c>
      <c r="AO127" s="54">
        <v>13</v>
      </c>
      <c r="AP127" s="57">
        <v>290</v>
      </c>
      <c r="AQ127" s="57">
        <v>213</v>
      </c>
      <c r="AR127" s="94">
        <v>503</v>
      </c>
      <c r="AS127" s="237">
        <v>503</v>
      </c>
      <c r="AT127" s="59">
        <v>2163</v>
      </c>
      <c r="AU127" s="59">
        <v>306</v>
      </c>
      <c r="AV127" s="59">
        <v>932</v>
      </c>
      <c r="AW127" s="59">
        <v>202</v>
      </c>
      <c r="AX127" s="59">
        <v>4</v>
      </c>
      <c r="AY127" s="71">
        <v>66.959555640633567</v>
      </c>
      <c r="AZ127" s="71">
        <v>78.886310904872389</v>
      </c>
      <c r="BA127" s="71">
        <v>52.443928786357816</v>
      </c>
      <c r="BB127" s="71">
        <v>26.011560693641616</v>
      </c>
      <c r="BC127" s="71">
        <v>96.421760122512353</v>
      </c>
      <c r="BD127" s="71">
        <v>142.64748629889328</v>
      </c>
      <c r="BE127" s="73">
        <v>14.147018030513175</v>
      </c>
    </row>
    <row r="128" spans="1:57" ht="28.5" customHeight="1" x14ac:dyDescent="0.3">
      <c r="A128" s="18">
        <v>122</v>
      </c>
      <c r="B128" s="233" t="s">
        <v>171</v>
      </c>
      <c r="C128" s="238">
        <v>2133678</v>
      </c>
      <c r="D128" s="155">
        <v>238</v>
      </c>
      <c r="E128" s="155">
        <v>24</v>
      </c>
      <c r="F128" s="155">
        <v>2</v>
      </c>
      <c r="G128" s="155">
        <v>8</v>
      </c>
      <c r="H128" s="155">
        <v>10</v>
      </c>
      <c r="I128" s="235">
        <v>2</v>
      </c>
      <c r="J128" s="236">
        <v>284</v>
      </c>
      <c r="K128" s="54">
        <v>219</v>
      </c>
      <c r="L128" s="54">
        <v>2</v>
      </c>
      <c r="M128" s="54">
        <v>0</v>
      </c>
      <c r="N128" s="54">
        <v>1</v>
      </c>
      <c r="O128" s="54">
        <v>3</v>
      </c>
      <c r="P128" s="54">
        <v>1</v>
      </c>
      <c r="Q128" s="236">
        <v>226</v>
      </c>
      <c r="R128" s="155">
        <v>243</v>
      </c>
      <c r="S128" s="155">
        <v>3</v>
      </c>
      <c r="T128" s="155">
        <v>0</v>
      </c>
      <c r="U128" s="155">
        <v>1</v>
      </c>
      <c r="V128" s="155">
        <v>2</v>
      </c>
      <c r="W128" s="155">
        <v>0</v>
      </c>
      <c r="X128" s="236">
        <v>249</v>
      </c>
      <c r="Y128" s="55">
        <v>759</v>
      </c>
      <c r="Z128" s="54">
        <v>18</v>
      </c>
      <c r="AA128" s="54">
        <v>18</v>
      </c>
      <c r="AB128" s="54">
        <v>26</v>
      </c>
      <c r="AC128" s="54">
        <v>38</v>
      </c>
      <c r="AD128" s="54">
        <v>92</v>
      </c>
      <c r="AE128" s="54">
        <v>158</v>
      </c>
      <c r="AF128" s="54">
        <v>57</v>
      </c>
      <c r="AG128" s="54">
        <v>85</v>
      </c>
      <c r="AH128" s="54">
        <v>47</v>
      </c>
      <c r="AI128" s="54">
        <v>42</v>
      </c>
      <c r="AJ128" s="54">
        <v>45</v>
      </c>
      <c r="AK128" s="54">
        <v>32</v>
      </c>
      <c r="AL128" s="54">
        <v>31</v>
      </c>
      <c r="AM128" s="54">
        <v>19</v>
      </c>
      <c r="AN128" s="54">
        <v>10</v>
      </c>
      <c r="AO128" s="54">
        <v>11</v>
      </c>
      <c r="AP128" s="57">
        <v>326</v>
      </c>
      <c r="AQ128" s="57">
        <v>403</v>
      </c>
      <c r="AR128" s="94">
        <v>729</v>
      </c>
      <c r="AS128" s="237">
        <v>729</v>
      </c>
      <c r="AT128" s="59">
        <v>1689</v>
      </c>
      <c r="AU128" s="59">
        <v>277</v>
      </c>
      <c r="AV128" s="59">
        <v>879</v>
      </c>
      <c r="AW128" s="59">
        <v>182</v>
      </c>
      <c r="AX128" s="59">
        <v>11</v>
      </c>
      <c r="AY128" s="71">
        <v>34.109072586293607</v>
      </c>
      <c r="AZ128" s="71">
        <v>51.372549019607838</v>
      </c>
      <c r="BA128" s="71">
        <v>50.244639703339104</v>
      </c>
      <c r="BB128" s="71">
        <v>39.789196310935445</v>
      </c>
      <c r="BC128" s="71">
        <v>49.117064524262794</v>
      </c>
      <c r="BD128" s="71">
        <v>136.66541999308237</v>
      </c>
      <c r="BE128" s="73">
        <v>16.400236826524569</v>
      </c>
    </row>
    <row r="129" spans="1:57" ht="28.5" customHeight="1" x14ac:dyDescent="0.3">
      <c r="A129" s="18">
        <v>123</v>
      </c>
      <c r="B129" s="233" t="s">
        <v>172</v>
      </c>
      <c r="C129" s="234">
        <v>1019819.46</v>
      </c>
      <c r="D129" s="155">
        <v>110</v>
      </c>
      <c r="E129" s="155">
        <v>10</v>
      </c>
      <c r="F129" s="155">
        <v>1</v>
      </c>
      <c r="G129" s="155">
        <v>3</v>
      </c>
      <c r="H129" s="155">
        <v>0</v>
      </c>
      <c r="I129" s="235">
        <v>0</v>
      </c>
      <c r="J129" s="236">
        <v>124</v>
      </c>
      <c r="K129" s="54">
        <v>71</v>
      </c>
      <c r="L129" s="54">
        <v>2</v>
      </c>
      <c r="M129" s="54">
        <v>0</v>
      </c>
      <c r="N129" s="54">
        <v>1</v>
      </c>
      <c r="O129" s="54">
        <v>0</v>
      </c>
      <c r="P129" s="54">
        <v>0</v>
      </c>
      <c r="Q129" s="236">
        <v>74</v>
      </c>
      <c r="R129" s="155">
        <v>35</v>
      </c>
      <c r="S129" s="155">
        <v>1</v>
      </c>
      <c r="T129" s="155">
        <v>0</v>
      </c>
      <c r="U129" s="155">
        <v>0</v>
      </c>
      <c r="V129" s="155">
        <v>0</v>
      </c>
      <c r="W129" s="155">
        <v>0</v>
      </c>
      <c r="X129" s="236">
        <v>36</v>
      </c>
      <c r="Y129" s="55">
        <v>234</v>
      </c>
      <c r="Z129" s="54">
        <v>3</v>
      </c>
      <c r="AA129" s="54">
        <v>1</v>
      </c>
      <c r="AB129" s="54">
        <v>6</v>
      </c>
      <c r="AC129" s="54">
        <v>12</v>
      </c>
      <c r="AD129" s="54">
        <v>29</v>
      </c>
      <c r="AE129" s="54">
        <v>30</v>
      </c>
      <c r="AF129" s="54">
        <v>26</v>
      </c>
      <c r="AG129" s="54">
        <v>24</v>
      </c>
      <c r="AH129" s="54">
        <v>28</v>
      </c>
      <c r="AI129" s="54">
        <v>14</v>
      </c>
      <c r="AJ129" s="54">
        <v>14</v>
      </c>
      <c r="AK129" s="54">
        <v>11</v>
      </c>
      <c r="AL129" s="54">
        <v>15</v>
      </c>
      <c r="AM129" s="54">
        <v>11</v>
      </c>
      <c r="AN129" s="54">
        <v>4</v>
      </c>
      <c r="AO129" s="54">
        <v>1</v>
      </c>
      <c r="AP129" s="57">
        <v>125</v>
      </c>
      <c r="AQ129" s="57">
        <v>104</v>
      </c>
      <c r="AR129" s="94">
        <v>229</v>
      </c>
      <c r="AS129" s="237">
        <v>229</v>
      </c>
      <c r="AT129" s="59">
        <v>936</v>
      </c>
      <c r="AU129" s="59">
        <v>141</v>
      </c>
      <c r="AV129" s="59">
        <v>299</v>
      </c>
      <c r="AW129" s="59">
        <v>22</v>
      </c>
      <c r="AX129" s="59">
        <v>3</v>
      </c>
      <c r="AY129" s="71">
        <v>32.685523899821774</v>
      </c>
      <c r="AZ129" s="71">
        <v>60.606060606060609</v>
      </c>
      <c r="BA129" s="71">
        <v>33.02199252820229</v>
      </c>
      <c r="BB129" s="71">
        <v>22.649572649572651</v>
      </c>
      <c r="BC129" s="71">
        <v>47.067154415743353</v>
      </c>
      <c r="BD129" s="71">
        <v>89.819819676710225</v>
      </c>
      <c r="BE129" s="73">
        <v>15.064102564102564</v>
      </c>
    </row>
    <row r="130" spans="1:57" ht="28.5" customHeight="1" x14ac:dyDescent="0.3">
      <c r="A130" s="18">
        <v>124</v>
      </c>
      <c r="B130" s="233" t="s">
        <v>173</v>
      </c>
      <c r="C130" s="234">
        <v>852267</v>
      </c>
      <c r="D130" s="239">
        <v>476</v>
      </c>
      <c r="E130" s="239">
        <v>19</v>
      </c>
      <c r="F130" s="239">
        <v>11</v>
      </c>
      <c r="G130" s="239">
        <v>1</v>
      </c>
      <c r="H130" s="239">
        <v>101</v>
      </c>
      <c r="I130" s="239">
        <v>0</v>
      </c>
      <c r="J130" s="236">
        <v>608</v>
      </c>
      <c r="K130" s="54">
        <v>441</v>
      </c>
      <c r="L130" s="54">
        <v>0</v>
      </c>
      <c r="M130" s="54">
        <v>0</v>
      </c>
      <c r="N130" s="54">
        <v>0</v>
      </c>
      <c r="O130" s="54">
        <v>21</v>
      </c>
      <c r="P130" s="54">
        <v>0</v>
      </c>
      <c r="Q130" s="236">
        <v>462</v>
      </c>
      <c r="R130" s="155">
        <v>199</v>
      </c>
      <c r="S130" s="155">
        <v>0</v>
      </c>
      <c r="T130" s="155">
        <v>0</v>
      </c>
      <c r="U130" s="155">
        <v>0</v>
      </c>
      <c r="V130" s="155">
        <v>10</v>
      </c>
      <c r="W130" s="155">
        <v>0</v>
      </c>
      <c r="X130" s="236">
        <v>209</v>
      </c>
      <c r="Y130" s="55">
        <v>1279</v>
      </c>
      <c r="Z130" s="54">
        <v>72</v>
      </c>
      <c r="AA130" s="54">
        <v>61</v>
      </c>
      <c r="AB130" s="54">
        <v>46</v>
      </c>
      <c r="AC130" s="54">
        <v>56</v>
      </c>
      <c r="AD130" s="54">
        <v>144</v>
      </c>
      <c r="AE130" s="54">
        <v>91</v>
      </c>
      <c r="AF130" s="54">
        <v>112</v>
      </c>
      <c r="AG130" s="54">
        <v>82</v>
      </c>
      <c r="AH130" s="54">
        <v>80</v>
      </c>
      <c r="AI130" s="54">
        <v>50</v>
      </c>
      <c r="AJ130" s="54">
        <v>111</v>
      </c>
      <c r="AK130" s="54">
        <v>51</v>
      </c>
      <c r="AL130" s="54">
        <v>79</v>
      </c>
      <c r="AM130" s="54">
        <v>25</v>
      </c>
      <c r="AN130" s="54">
        <v>60</v>
      </c>
      <c r="AO130" s="54">
        <v>15</v>
      </c>
      <c r="AP130" s="57">
        <v>704</v>
      </c>
      <c r="AQ130" s="57">
        <v>431</v>
      </c>
      <c r="AR130" s="94">
        <v>1135</v>
      </c>
      <c r="AS130" s="237">
        <v>1135</v>
      </c>
      <c r="AT130" s="59">
        <v>2523</v>
      </c>
      <c r="AU130" s="59">
        <v>592</v>
      </c>
      <c r="AV130" s="59">
        <v>1547</v>
      </c>
      <c r="AW130" s="59">
        <v>326</v>
      </c>
      <c r="AX130" s="59">
        <v>13</v>
      </c>
      <c r="AY130" s="71">
        <v>161.33441750061891</v>
      </c>
      <c r="AZ130" s="71">
        <v>46.261682242990652</v>
      </c>
      <c r="BA130" s="71">
        <v>195.84445332962835</v>
      </c>
      <c r="BB130" s="71">
        <v>28.30336200156372</v>
      </c>
      <c r="BC130" s="71">
        <v>232.32156120089127</v>
      </c>
      <c r="BD130" s="71">
        <v>532.6969130565891</v>
      </c>
      <c r="BE130" s="73">
        <v>23.464130003963536</v>
      </c>
    </row>
    <row r="131" spans="1:57" s="221" customFormat="1" ht="28.5" customHeight="1" x14ac:dyDescent="0.3">
      <c r="A131" s="18">
        <v>125</v>
      </c>
      <c r="B131" s="233" t="s">
        <v>174</v>
      </c>
      <c r="C131" s="234">
        <v>14321386</v>
      </c>
      <c r="D131" s="155">
        <v>1755</v>
      </c>
      <c r="E131" s="155">
        <v>226</v>
      </c>
      <c r="F131" s="155">
        <v>42</v>
      </c>
      <c r="G131" s="155">
        <v>44</v>
      </c>
      <c r="H131" s="155">
        <v>158</v>
      </c>
      <c r="I131" s="235">
        <v>5</v>
      </c>
      <c r="J131" s="236">
        <v>2230</v>
      </c>
      <c r="K131" s="54">
        <v>1143</v>
      </c>
      <c r="L131" s="54">
        <v>43</v>
      </c>
      <c r="M131" s="54">
        <v>0</v>
      </c>
      <c r="N131" s="54">
        <v>6</v>
      </c>
      <c r="O131" s="54">
        <v>158</v>
      </c>
      <c r="P131" s="54">
        <v>0</v>
      </c>
      <c r="Q131" s="236">
        <v>1350</v>
      </c>
      <c r="R131" s="155">
        <v>905</v>
      </c>
      <c r="S131" s="155">
        <v>30</v>
      </c>
      <c r="T131" s="155">
        <v>3</v>
      </c>
      <c r="U131" s="155">
        <v>7</v>
      </c>
      <c r="V131" s="155">
        <v>115</v>
      </c>
      <c r="W131" s="155">
        <v>0</v>
      </c>
      <c r="X131" s="236">
        <v>1060</v>
      </c>
      <c r="Y131" s="55">
        <v>4640</v>
      </c>
      <c r="Z131" s="54">
        <v>48</v>
      </c>
      <c r="AA131" s="54">
        <v>31</v>
      </c>
      <c r="AB131" s="54">
        <v>91</v>
      </c>
      <c r="AC131" s="54">
        <v>214</v>
      </c>
      <c r="AD131" s="54">
        <v>476</v>
      </c>
      <c r="AE131" s="54">
        <v>840</v>
      </c>
      <c r="AF131" s="54">
        <v>371</v>
      </c>
      <c r="AG131" s="54">
        <v>431</v>
      </c>
      <c r="AH131" s="54">
        <v>266</v>
      </c>
      <c r="AI131" s="54">
        <v>251</v>
      </c>
      <c r="AJ131" s="54">
        <v>239</v>
      </c>
      <c r="AK131" s="54">
        <v>217</v>
      </c>
      <c r="AL131" s="54">
        <v>221</v>
      </c>
      <c r="AM131" s="54">
        <v>144</v>
      </c>
      <c r="AN131" s="54">
        <v>158</v>
      </c>
      <c r="AO131" s="54">
        <v>104</v>
      </c>
      <c r="AP131" s="57">
        <v>1870</v>
      </c>
      <c r="AQ131" s="57">
        <v>2232</v>
      </c>
      <c r="AR131" s="94">
        <v>4102</v>
      </c>
      <c r="AS131" s="237">
        <v>4102</v>
      </c>
      <c r="AT131" s="59">
        <v>15871</v>
      </c>
      <c r="AU131" s="59">
        <v>2321</v>
      </c>
      <c r="AV131" s="59">
        <v>3632</v>
      </c>
      <c r="AW131" s="59">
        <v>981</v>
      </c>
      <c r="AX131" s="59">
        <v>82</v>
      </c>
      <c r="AY131" s="71">
        <v>38.423500195985063</v>
      </c>
      <c r="AZ131" s="71">
        <v>55.335195530726253</v>
      </c>
      <c r="BA131" s="71">
        <v>42.121292877494334</v>
      </c>
      <c r="BB131" s="71">
        <v>37.543103448275858</v>
      </c>
      <c r="BC131" s="71">
        <v>55.329840282218491</v>
      </c>
      <c r="BD131" s="71">
        <v>114.56991662678459</v>
      </c>
      <c r="BE131" s="73">
        <v>14.624157267973031</v>
      </c>
    </row>
    <row r="132" spans="1:57" s="126" customFormat="1" ht="28.5" customHeight="1" x14ac:dyDescent="0.3">
      <c r="A132" s="18">
        <v>126</v>
      </c>
      <c r="B132" s="233" t="s">
        <v>175</v>
      </c>
      <c r="C132" s="234">
        <v>835036.2</v>
      </c>
      <c r="D132" s="155">
        <v>128</v>
      </c>
      <c r="E132" s="155">
        <v>3</v>
      </c>
      <c r="F132" s="155">
        <v>0</v>
      </c>
      <c r="G132" s="155">
        <v>0</v>
      </c>
      <c r="H132" s="155">
        <v>1</v>
      </c>
      <c r="I132" s="235">
        <v>0</v>
      </c>
      <c r="J132" s="236">
        <v>132</v>
      </c>
      <c r="K132" s="54">
        <v>50</v>
      </c>
      <c r="L132" s="54">
        <v>0</v>
      </c>
      <c r="M132" s="54">
        <v>0</v>
      </c>
      <c r="N132" s="54">
        <v>0</v>
      </c>
      <c r="O132" s="54">
        <v>1</v>
      </c>
      <c r="P132" s="54">
        <v>0</v>
      </c>
      <c r="Q132" s="236">
        <v>51</v>
      </c>
      <c r="R132" s="155">
        <v>17</v>
      </c>
      <c r="S132" s="155">
        <v>0</v>
      </c>
      <c r="T132" s="155">
        <v>0</v>
      </c>
      <c r="U132" s="155">
        <v>0</v>
      </c>
      <c r="V132" s="155">
        <v>0</v>
      </c>
      <c r="W132" s="155">
        <v>0</v>
      </c>
      <c r="X132" s="236">
        <v>17</v>
      </c>
      <c r="Y132" s="55">
        <v>200</v>
      </c>
      <c r="Z132" s="54">
        <v>0</v>
      </c>
      <c r="AA132" s="54">
        <v>1</v>
      </c>
      <c r="AB132" s="54">
        <v>3</v>
      </c>
      <c r="AC132" s="54">
        <v>1</v>
      </c>
      <c r="AD132" s="54">
        <v>27</v>
      </c>
      <c r="AE132" s="54">
        <v>27</v>
      </c>
      <c r="AF132" s="54">
        <v>25</v>
      </c>
      <c r="AG132" s="54">
        <v>31</v>
      </c>
      <c r="AH132" s="54">
        <v>11</v>
      </c>
      <c r="AI132" s="54">
        <v>22</v>
      </c>
      <c r="AJ132" s="54">
        <v>24</v>
      </c>
      <c r="AK132" s="54">
        <v>5</v>
      </c>
      <c r="AL132" s="54">
        <v>11</v>
      </c>
      <c r="AM132" s="54">
        <v>6</v>
      </c>
      <c r="AN132" s="54">
        <v>3</v>
      </c>
      <c r="AO132" s="54">
        <v>1</v>
      </c>
      <c r="AP132" s="57">
        <v>104</v>
      </c>
      <c r="AQ132" s="57">
        <v>94</v>
      </c>
      <c r="AR132" s="94">
        <v>198</v>
      </c>
      <c r="AS132" s="237">
        <v>198</v>
      </c>
      <c r="AT132" s="59">
        <v>892</v>
      </c>
      <c r="AU132" s="59">
        <v>130</v>
      </c>
      <c r="AV132" s="59">
        <v>442</v>
      </c>
      <c r="AW132" s="59">
        <v>77</v>
      </c>
      <c r="AX132" s="59">
        <v>0</v>
      </c>
      <c r="AY132" s="71">
        <v>43.577618418086416</v>
      </c>
      <c r="AZ132" s="71">
        <v>71.58469945355192</v>
      </c>
      <c r="BA132" s="71">
        <v>34.869921877427025</v>
      </c>
      <c r="BB132" s="71">
        <v>11</v>
      </c>
      <c r="BC132" s="71">
        <v>62.751770522044438</v>
      </c>
      <c r="BD132" s="71">
        <v>94.84618750660151</v>
      </c>
      <c r="BE132" s="73">
        <v>14.573991031390134</v>
      </c>
    </row>
    <row r="133" spans="1:57" ht="28.5" customHeight="1" x14ac:dyDescent="0.3">
      <c r="A133" s="18">
        <v>127</v>
      </c>
      <c r="B133" s="233" t="s">
        <v>176</v>
      </c>
      <c r="C133" s="234">
        <v>2247600</v>
      </c>
      <c r="D133" s="155">
        <v>340</v>
      </c>
      <c r="E133" s="155">
        <v>61</v>
      </c>
      <c r="F133" s="155">
        <v>6</v>
      </c>
      <c r="G133" s="155">
        <v>7</v>
      </c>
      <c r="H133" s="155">
        <v>9</v>
      </c>
      <c r="I133" s="235">
        <v>0</v>
      </c>
      <c r="J133" s="236">
        <v>423</v>
      </c>
      <c r="K133" s="54">
        <v>400</v>
      </c>
      <c r="L133" s="54">
        <v>3</v>
      </c>
      <c r="M133" s="54">
        <v>0</v>
      </c>
      <c r="N133" s="54">
        <v>0</v>
      </c>
      <c r="O133" s="54">
        <v>0</v>
      </c>
      <c r="P133" s="54">
        <v>0</v>
      </c>
      <c r="Q133" s="236">
        <v>403</v>
      </c>
      <c r="R133" s="155">
        <v>139</v>
      </c>
      <c r="S133" s="155">
        <v>8</v>
      </c>
      <c r="T133" s="155">
        <v>0</v>
      </c>
      <c r="U133" s="155">
        <v>0</v>
      </c>
      <c r="V133" s="155">
        <v>3</v>
      </c>
      <c r="W133" s="155">
        <v>0</v>
      </c>
      <c r="X133" s="236">
        <v>150</v>
      </c>
      <c r="Y133" s="55">
        <v>976</v>
      </c>
      <c r="Z133" s="54">
        <v>89</v>
      </c>
      <c r="AA133" s="54">
        <v>79</v>
      </c>
      <c r="AB133" s="54">
        <v>26</v>
      </c>
      <c r="AC133" s="54">
        <v>30</v>
      </c>
      <c r="AD133" s="54">
        <v>120</v>
      </c>
      <c r="AE133" s="54">
        <v>102</v>
      </c>
      <c r="AF133" s="54">
        <v>72</v>
      </c>
      <c r="AG133" s="54">
        <v>91</v>
      </c>
      <c r="AH133" s="54">
        <v>52</v>
      </c>
      <c r="AI133" s="54">
        <v>41</v>
      </c>
      <c r="AJ133" s="54">
        <v>66</v>
      </c>
      <c r="AK133" s="54">
        <v>41</v>
      </c>
      <c r="AL133" s="54">
        <v>56</v>
      </c>
      <c r="AM133" s="54">
        <v>29</v>
      </c>
      <c r="AN133" s="54">
        <v>40</v>
      </c>
      <c r="AO133" s="54">
        <v>17</v>
      </c>
      <c r="AP133" s="57">
        <v>521</v>
      </c>
      <c r="AQ133" s="57">
        <v>430</v>
      </c>
      <c r="AR133" s="94">
        <v>951</v>
      </c>
      <c r="AS133" s="237">
        <v>951</v>
      </c>
      <c r="AT133" s="59">
        <v>3118</v>
      </c>
      <c r="AU133" s="59">
        <v>449</v>
      </c>
      <c r="AV133" s="59">
        <v>2681</v>
      </c>
      <c r="AW133" s="59">
        <v>138</v>
      </c>
      <c r="AX133" s="59">
        <v>7</v>
      </c>
      <c r="AY133" s="71">
        <v>49.559035811037944</v>
      </c>
      <c r="AZ133" s="71">
        <v>48.54721549636804</v>
      </c>
      <c r="BA133" s="71">
        <v>62.223234194905928</v>
      </c>
      <c r="BB133" s="71">
        <v>24.180327868852459</v>
      </c>
      <c r="BC133" s="71">
        <v>71.365011567894655</v>
      </c>
      <c r="BD133" s="71">
        <v>169.24719701014416</v>
      </c>
      <c r="BE133" s="73">
        <v>14.400256574727388</v>
      </c>
    </row>
    <row r="134" spans="1:57" ht="28.5" customHeight="1" x14ac:dyDescent="0.3">
      <c r="A134" s="18">
        <v>128</v>
      </c>
      <c r="B134" s="233" t="s">
        <v>177</v>
      </c>
      <c r="C134" s="234">
        <v>1421877.18</v>
      </c>
      <c r="D134" s="155">
        <v>271</v>
      </c>
      <c r="E134" s="155">
        <v>12</v>
      </c>
      <c r="F134" s="155">
        <v>4</v>
      </c>
      <c r="G134" s="155">
        <v>2</v>
      </c>
      <c r="H134" s="155">
        <v>30</v>
      </c>
      <c r="I134" s="235">
        <v>0</v>
      </c>
      <c r="J134" s="236">
        <v>319</v>
      </c>
      <c r="K134" s="54">
        <v>186</v>
      </c>
      <c r="L134" s="54">
        <v>1</v>
      </c>
      <c r="M134" s="54">
        <v>0</v>
      </c>
      <c r="N134" s="54">
        <v>1</v>
      </c>
      <c r="O134" s="54">
        <v>2</v>
      </c>
      <c r="P134" s="54">
        <v>0</v>
      </c>
      <c r="Q134" s="236">
        <v>190</v>
      </c>
      <c r="R134" s="155">
        <v>151</v>
      </c>
      <c r="S134" s="155">
        <v>0</v>
      </c>
      <c r="T134" s="155">
        <v>0</v>
      </c>
      <c r="U134" s="155">
        <v>0</v>
      </c>
      <c r="V134" s="155">
        <v>5</v>
      </c>
      <c r="W134" s="155">
        <v>0</v>
      </c>
      <c r="X134" s="236">
        <v>156</v>
      </c>
      <c r="Y134" s="55">
        <v>665</v>
      </c>
      <c r="Z134" s="54">
        <v>48</v>
      </c>
      <c r="AA134" s="54">
        <v>59</v>
      </c>
      <c r="AB134" s="54">
        <v>34</v>
      </c>
      <c r="AC134" s="54">
        <v>35</v>
      </c>
      <c r="AD134" s="54">
        <v>57</v>
      </c>
      <c r="AE134" s="54">
        <v>59</v>
      </c>
      <c r="AF134" s="54">
        <v>43</v>
      </c>
      <c r="AG134" s="54">
        <v>36</v>
      </c>
      <c r="AH134" s="54">
        <v>43</v>
      </c>
      <c r="AI134" s="54">
        <v>31</v>
      </c>
      <c r="AJ134" s="54">
        <v>53</v>
      </c>
      <c r="AK134" s="54">
        <v>27</v>
      </c>
      <c r="AL134" s="54">
        <v>49</v>
      </c>
      <c r="AM134" s="54">
        <v>12</v>
      </c>
      <c r="AN134" s="54">
        <v>22</v>
      </c>
      <c r="AO134" s="54">
        <v>13</v>
      </c>
      <c r="AP134" s="57">
        <v>349</v>
      </c>
      <c r="AQ134" s="57">
        <v>272</v>
      </c>
      <c r="AR134" s="94">
        <v>621</v>
      </c>
      <c r="AS134" s="237">
        <v>621</v>
      </c>
      <c r="AT134" s="59">
        <v>1747</v>
      </c>
      <c r="AU134" s="59">
        <v>328</v>
      </c>
      <c r="AV134" s="59">
        <v>993</v>
      </c>
      <c r="AW134" s="59">
        <v>29</v>
      </c>
      <c r="AX134" s="59">
        <v>1</v>
      </c>
      <c r="AY134" s="71">
        <v>55.286850521865126</v>
      </c>
      <c r="AZ134" s="71">
        <v>55.599214145383101</v>
      </c>
      <c r="BA134" s="71">
        <v>64.227438696051593</v>
      </c>
      <c r="BB134" s="71">
        <v>31.278195488721806</v>
      </c>
      <c r="BC134" s="71">
        <v>79.61306475148578</v>
      </c>
      <c r="BD134" s="71">
        <v>174.69863325326034</v>
      </c>
      <c r="BE134" s="73">
        <v>18.775042930738408</v>
      </c>
    </row>
    <row r="135" spans="1:57" ht="28.5" customHeight="1" x14ac:dyDescent="0.3">
      <c r="A135" s="18">
        <v>129</v>
      </c>
      <c r="B135" s="233" t="s">
        <v>178</v>
      </c>
      <c r="C135" s="234">
        <v>722537</v>
      </c>
      <c r="D135" s="155">
        <v>112</v>
      </c>
      <c r="E135" s="155">
        <v>12</v>
      </c>
      <c r="F135" s="155">
        <v>0</v>
      </c>
      <c r="G135" s="155">
        <v>2</v>
      </c>
      <c r="H135" s="155">
        <v>1</v>
      </c>
      <c r="I135" s="235">
        <v>0</v>
      </c>
      <c r="J135" s="236">
        <v>127</v>
      </c>
      <c r="K135" s="54">
        <v>91</v>
      </c>
      <c r="L135" s="54">
        <v>1</v>
      </c>
      <c r="M135" s="54">
        <v>0</v>
      </c>
      <c r="N135" s="54">
        <v>0</v>
      </c>
      <c r="O135" s="54">
        <v>0</v>
      </c>
      <c r="P135" s="54">
        <v>0</v>
      </c>
      <c r="Q135" s="236">
        <v>92</v>
      </c>
      <c r="R135" s="155">
        <v>23</v>
      </c>
      <c r="S135" s="155">
        <v>0</v>
      </c>
      <c r="T135" s="155">
        <v>0</v>
      </c>
      <c r="U135" s="155">
        <v>0</v>
      </c>
      <c r="V135" s="155">
        <v>1</v>
      </c>
      <c r="W135" s="155">
        <v>0</v>
      </c>
      <c r="X135" s="236">
        <v>24</v>
      </c>
      <c r="Y135" s="55">
        <v>243</v>
      </c>
      <c r="Z135" s="54">
        <v>19</v>
      </c>
      <c r="AA135" s="54">
        <v>16</v>
      </c>
      <c r="AB135" s="54">
        <v>4</v>
      </c>
      <c r="AC135" s="54">
        <v>5</v>
      </c>
      <c r="AD135" s="54">
        <v>30</v>
      </c>
      <c r="AE135" s="54">
        <v>21</v>
      </c>
      <c r="AF135" s="54">
        <v>24</v>
      </c>
      <c r="AG135" s="54">
        <v>21</v>
      </c>
      <c r="AH135" s="54">
        <v>14</v>
      </c>
      <c r="AI135" s="54">
        <v>12</v>
      </c>
      <c r="AJ135" s="54">
        <v>21</v>
      </c>
      <c r="AK135" s="54">
        <v>13</v>
      </c>
      <c r="AL135" s="54">
        <v>9</v>
      </c>
      <c r="AM135" s="54">
        <v>11</v>
      </c>
      <c r="AN135" s="54">
        <v>14</v>
      </c>
      <c r="AO135" s="54">
        <v>5</v>
      </c>
      <c r="AP135" s="57">
        <v>135</v>
      </c>
      <c r="AQ135" s="57">
        <v>104</v>
      </c>
      <c r="AR135" s="94">
        <v>239</v>
      </c>
      <c r="AS135" s="237">
        <v>239</v>
      </c>
      <c r="AT135" s="59">
        <v>665</v>
      </c>
      <c r="AU135" s="59">
        <v>125</v>
      </c>
      <c r="AV135" s="59">
        <v>532</v>
      </c>
      <c r="AW135" s="59">
        <v>86</v>
      </c>
      <c r="AX135" s="59">
        <v>3</v>
      </c>
      <c r="AY135" s="71">
        <v>47.671530239204969</v>
      </c>
      <c r="AZ135" s="71">
        <v>56.62100456621004</v>
      </c>
      <c r="BA135" s="71">
        <v>48.643957089435432</v>
      </c>
      <c r="BB135" s="71">
        <v>16.460905349794238</v>
      </c>
      <c r="BC135" s="71">
        <v>68.64700354445516</v>
      </c>
      <c r="BD135" s="71">
        <v>132.31156328326438</v>
      </c>
      <c r="BE135" s="73">
        <v>18.796992481203006</v>
      </c>
    </row>
    <row r="136" spans="1:57" s="221" customFormat="1" ht="28.5" customHeight="1" x14ac:dyDescent="0.3">
      <c r="A136" s="18">
        <v>130</v>
      </c>
      <c r="B136" s="233" t="s">
        <v>179</v>
      </c>
      <c r="C136" s="234">
        <v>1316259</v>
      </c>
      <c r="D136" s="155">
        <v>343</v>
      </c>
      <c r="E136" s="155">
        <v>13</v>
      </c>
      <c r="F136" s="155">
        <v>4</v>
      </c>
      <c r="G136" s="155">
        <v>3</v>
      </c>
      <c r="H136" s="155">
        <v>42</v>
      </c>
      <c r="I136" s="235">
        <v>0</v>
      </c>
      <c r="J136" s="236">
        <v>405</v>
      </c>
      <c r="K136" s="54">
        <v>310</v>
      </c>
      <c r="L136" s="54">
        <v>0</v>
      </c>
      <c r="M136" s="54">
        <v>0</v>
      </c>
      <c r="N136" s="54">
        <v>0</v>
      </c>
      <c r="O136" s="54">
        <v>20</v>
      </c>
      <c r="P136" s="54">
        <v>0</v>
      </c>
      <c r="Q136" s="236">
        <v>330</v>
      </c>
      <c r="R136" s="155">
        <v>82</v>
      </c>
      <c r="S136" s="155">
        <v>0</v>
      </c>
      <c r="T136" s="155">
        <v>0</v>
      </c>
      <c r="U136" s="155">
        <v>0</v>
      </c>
      <c r="V136" s="155">
        <v>3</v>
      </c>
      <c r="W136" s="155">
        <v>0</v>
      </c>
      <c r="X136" s="236">
        <v>85</v>
      </c>
      <c r="Y136" s="55">
        <v>820</v>
      </c>
      <c r="Z136" s="54">
        <v>23</v>
      </c>
      <c r="AA136" s="54">
        <v>24</v>
      </c>
      <c r="AB136" s="54">
        <v>10</v>
      </c>
      <c r="AC136" s="54">
        <v>17</v>
      </c>
      <c r="AD136" s="54">
        <v>69</v>
      </c>
      <c r="AE136" s="54">
        <v>70</v>
      </c>
      <c r="AF136" s="54">
        <v>80</v>
      </c>
      <c r="AG136" s="54">
        <v>91</v>
      </c>
      <c r="AH136" s="54">
        <v>58</v>
      </c>
      <c r="AI136" s="54">
        <v>39</v>
      </c>
      <c r="AJ136" s="54">
        <v>61</v>
      </c>
      <c r="AK136" s="54">
        <v>41</v>
      </c>
      <c r="AL136" s="54">
        <v>58</v>
      </c>
      <c r="AM136" s="54">
        <v>28</v>
      </c>
      <c r="AN136" s="54">
        <v>54</v>
      </c>
      <c r="AO136" s="54">
        <v>25</v>
      </c>
      <c r="AP136" s="57">
        <v>413</v>
      </c>
      <c r="AQ136" s="57">
        <v>335</v>
      </c>
      <c r="AR136" s="94">
        <v>748</v>
      </c>
      <c r="AS136" s="237">
        <v>748</v>
      </c>
      <c r="AT136" s="59">
        <v>2163</v>
      </c>
      <c r="AU136" s="59">
        <v>396</v>
      </c>
      <c r="AV136" s="59">
        <v>1385</v>
      </c>
      <c r="AW136" s="59">
        <v>71</v>
      </c>
      <c r="AX136" s="59">
        <v>7</v>
      </c>
      <c r="AY136" s="71">
        <v>75.128746613613956</v>
      </c>
      <c r="AZ136" s="71">
        <v>48.435374149659864</v>
      </c>
      <c r="BA136" s="71">
        <v>83.570178817390797</v>
      </c>
      <c r="BB136" s="71">
        <v>20.365853658536583</v>
      </c>
      <c r="BC136" s="71">
        <v>108.1853951236041</v>
      </c>
      <c r="BD136" s="71">
        <v>227.31088638330297</v>
      </c>
      <c r="BE136" s="73">
        <v>18.307905686546462</v>
      </c>
    </row>
    <row r="137" spans="1:57" ht="28.5" customHeight="1" x14ac:dyDescent="0.3">
      <c r="A137" s="18">
        <v>131</v>
      </c>
      <c r="B137" s="233" t="s">
        <v>180</v>
      </c>
      <c r="C137" s="234">
        <v>1580050</v>
      </c>
      <c r="D137" s="155">
        <v>207</v>
      </c>
      <c r="E137" s="155">
        <v>15</v>
      </c>
      <c r="F137" s="155">
        <v>0</v>
      </c>
      <c r="G137" s="155">
        <v>0</v>
      </c>
      <c r="H137" s="155">
        <v>10</v>
      </c>
      <c r="I137" s="235">
        <v>0</v>
      </c>
      <c r="J137" s="236">
        <v>232</v>
      </c>
      <c r="K137" s="54">
        <v>311</v>
      </c>
      <c r="L137" s="54">
        <v>0</v>
      </c>
      <c r="M137" s="54">
        <v>0</v>
      </c>
      <c r="N137" s="54">
        <v>0</v>
      </c>
      <c r="O137" s="54">
        <v>0</v>
      </c>
      <c r="P137" s="54">
        <v>0</v>
      </c>
      <c r="Q137" s="236">
        <v>311</v>
      </c>
      <c r="R137" s="155">
        <v>58</v>
      </c>
      <c r="S137" s="155">
        <v>0</v>
      </c>
      <c r="T137" s="155">
        <v>0</v>
      </c>
      <c r="U137" s="155">
        <v>0</v>
      </c>
      <c r="V137" s="155">
        <v>1</v>
      </c>
      <c r="W137" s="155">
        <v>0</v>
      </c>
      <c r="X137" s="236">
        <v>59</v>
      </c>
      <c r="Y137" s="55">
        <v>602</v>
      </c>
      <c r="Z137" s="54">
        <v>34</v>
      </c>
      <c r="AA137" s="54">
        <v>29</v>
      </c>
      <c r="AB137" s="54">
        <v>28</v>
      </c>
      <c r="AC137" s="54">
        <v>29</v>
      </c>
      <c r="AD137" s="54">
        <v>54</v>
      </c>
      <c r="AE137" s="54">
        <v>71</v>
      </c>
      <c r="AF137" s="54">
        <v>37</v>
      </c>
      <c r="AG137" s="54">
        <v>48</v>
      </c>
      <c r="AH137" s="54">
        <v>49</v>
      </c>
      <c r="AI137" s="54">
        <v>37</v>
      </c>
      <c r="AJ137" s="54">
        <v>46</v>
      </c>
      <c r="AK137" s="54">
        <v>26</v>
      </c>
      <c r="AL137" s="54">
        <v>40</v>
      </c>
      <c r="AM137" s="54">
        <v>30</v>
      </c>
      <c r="AN137" s="54">
        <v>18</v>
      </c>
      <c r="AO137" s="54">
        <v>15</v>
      </c>
      <c r="AP137" s="57">
        <v>306</v>
      </c>
      <c r="AQ137" s="57">
        <v>285</v>
      </c>
      <c r="AR137" s="94">
        <v>591</v>
      </c>
      <c r="AS137" s="237">
        <v>591</v>
      </c>
      <c r="AT137" s="59">
        <v>1476</v>
      </c>
      <c r="AU137" s="59">
        <v>195</v>
      </c>
      <c r="AV137" s="59">
        <v>487</v>
      </c>
      <c r="AW137" s="59">
        <v>81</v>
      </c>
      <c r="AX137" s="59">
        <v>4</v>
      </c>
      <c r="AY137" s="71">
        <v>39.028300792169027</v>
      </c>
      <c r="AZ137" s="71">
        <v>40.883977900552487</v>
      </c>
      <c r="BA137" s="71">
        <v>55.005705329503719</v>
      </c>
      <c r="BB137" s="71">
        <v>13.953488372093023</v>
      </c>
      <c r="BC137" s="71">
        <v>56.2007531407234</v>
      </c>
      <c r="BD137" s="71">
        <v>149.6155184962501</v>
      </c>
      <c r="BE137" s="73">
        <v>13.211382113821138</v>
      </c>
    </row>
    <row r="138" spans="1:57" ht="28.5" customHeight="1" x14ac:dyDescent="0.3">
      <c r="A138" s="18">
        <v>132</v>
      </c>
      <c r="B138" s="233" t="s">
        <v>181</v>
      </c>
      <c r="C138" s="234">
        <v>1557169</v>
      </c>
      <c r="D138" s="155">
        <v>252</v>
      </c>
      <c r="E138" s="155">
        <v>9</v>
      </c>
      <c r="F138" s="155">
        <v>6</v>
      </c>
      <c r="G138" s="155">
        <v>1</v>
      </c>
      <c r="H138" s="155">
        <v>7</v>
      </c>
      <c r="I138" s="235">
        <v>0</v>
      </c>
      <c r="J138" s="236">
        <v>275</v>
      </c>
      <c r="K138" s="54">
        <v>311</v>
      </c>
      <c r="L138" s="54">
        <v>3</v>
      </c>
      <c r="M138" s="54">
        <v>0</v>
      </c>
      <c r="N138" s="54">
        <v>0</v>
      </c>
      <c r="O138" s="54">
        <v>1</v>
      </c>
      <c r="P138" s="54">
        <v>0</v>
      </c>
      <c r="Q138" s="236">
        <v>315</v>
      </c>
      <c r="R138" s="155">
        <v>104</v>
      </c>
      <c r="S138" s="155">
        <v>0</v>
      </c>
      <c r="T138" s="155">
        <v>0</v>
      </c>
      <c r="U138" s="155">
        <v>0</v>
      </c>
      <c r="V138" s="155">
        <v>0</v>
      </c>
      <c r="W138" s="155">
        <v>0</v>
      </c>
      <c r="X138" s="236">
        <v>104</v>
      </c>
      <c r="Y138" s="55">
        <v>694</v>
      </c>
      <c r="Z138" s="54">
        <v>50</v>
      </c>
      <c r="AA138" s="54">
        <v>54</v>
      </c>
      <c r="AB138" s="54">
        <v>26</v>
      </c>
      <c r="AC138" s="54">
        <v>35</v>
      </c>
      <c r="AD138" s="54">
        <v>70</v>
      </c>
      <c r="AE138" s="54">
        <v>68</v>
      </c>
      <c r="AF138" s="54">
        <v>56</v>
      </c>
      <c r="AG138" s="54">
        <v>66</v>
      </c>
      <c r="AH138" s="54">
        <v>54</v>
      </c>
      <c r="AI138" s="54">
        <v>34</v>
      </c>
      <c r="AJ138" s="54">
        <v>45</v>
      </c>
      <c r="AK138" s="54">
        <v>30</v>
      </c>
      <c r="AL138" s="54">
        <v>33</v>
      </c>
      <c r="AM138" s="54">
        <v>22</v>
      </c>
      <c r="AN138" s="54">
        <v>25</v>
      </c>
      <c r="AO138" s="54">
        <v>11</v>
      </c>
      <c r="AP138" s="57">
        <v>359</v>
      </c>
      <c r="AQ138" s="57">
        <v>320</v>
      </c>
      <c r="AR138" s="94">
        <v>679</v>
      </c>
      <c r="AS138" s="237">
        <v>679</v>
      </c>
      <c r="AT138" s="59">
        <v>1774</v>
      </c>
      <c r="AU138" s="59">
        <v>277</v>
      </c>
      <c r="AV138" s="59">
        <v>1134</v>
      </c>
      <c r="AW138" s="59">
        <v>136</v>
      </c>
      <c r="AX138" s="59">
        <v>11</v>
      </c>
      <c r="AY138" s="71">
        <v>46.558851351394736</v>
      </c>
      <c r="AZ138" s="71">
        <v>44.237288135593225</v>
      </c>
      <c r="BA138" s="71">
        <v>64.12466545151527</v>
      </c>
      <c r="BB138" s="71">
        <v>18.876080691642652</v>
      </c>
      <c r="BC138" s="71">
        <v>67.044745946008419</v>
      </c>
      <c r="BD138" s="71">
        <v>174.41909002812156</v>
      </c>
      <c r="BE138" s="73">
        <v>15.614430665163473</v>
      </c>
    </row>
    <row r="139" spans="1:57" ht="28.5" customHeight="1" x14ac:dyDescent="0.3">
      <c r="A139" s="18">
        <v>133</v>
      </c>
      <c r="B139" s="233" t="s">
        <v>182</v>
      </c>
      <c r="C139" s="234">
        <v>2111668</v>
      </c>
      <c r="D139" s="155">
        <v>404</v>
      </c>
      <c r="E139" s="155">
        <v>23</v>
      </c>
      <c r="F139" s="155">
        <v>11</v>
      </c>
      <c r="G139" s="155">
        <v>5</v>
      </c>
      <c r="H139" s="155">
        <v>11</v>
      </c>
      <c r="I139" s="235">
        <v>0</v>
      </c>
      <c r="J139" s="236">
        <v>454</v>
      </c>
      <c r="K139" s="54">
        <v>420</v>
      </c>
      <c r="L139" s="54">
        <v>1</v>
      </c>
      <c r="M139" s="54">
        <v>0</v>
      </c>
      <c r="N139" s="54">
        <v>1</v>
      </c>
      <c r="O139" s="54">
        <v>20</v>
      </c>
      <c r="P139" s="54">
        <v>0</v>
      </c>
      <c r="Q139" s="236">
        <v>442</v>
      </c>
      <c r="R139" s="155">
        <v>115</v>
      </c>
      <c r="S139" s="155">
        <v>0</v>
      </c>
      <c r="T139" s="155">
        <v>0</v>
      </c>
      <c r="U139" s="155">
        <v>0</v>
      </c>
      <c r="V139" s="155">
        <v>11</v>
      </c>
      <c r="W139" s="155">
        <v>1</v>
      </c>
      <c r="X139" s="236">
        <v>127</v>
      </c>
      <c r="Y139" s="55">
        <v>1023</v>
      </c>
      <c r="Z139" s="54">
        <v>56</v>
      </c>
      <c r="AA139" s="54">
        <v>57</v>
      </c>
      <c r="AB139" s="54">
        <v>52</v>
      </c>
      <c r="AC139" s="54">
        <v>33</v>
      </c>
      <c r="AD139" s="54">
        <v>94</v>
      </c>
      <c r="AE139" s="54">
        <v>88</v>
      </c>
      <c r="AF139" s="54">
        <v>85</v>
      </c>
      <c r="AG139" s="54">
        <v>90</v>
      </c>
      <c r="AH139" s="54">
        <v>69</v>
      </c>
      <c r="AI139" s="54">
        <v>78</v>
      </c>
      <c r="AJ139" s="54">
        <v>60</v>
      </c>
      <c r="AK139" s="54">
        <v>39</v>
      </c>
      <c r="AL139" s="54">
        <v>65</v>
      </c>
      <c r="AM139" s="54">
        <v>28</v>
      </c>
      <c r="AN139" s="54">
        <v>44</v>
      </c>
      <c r="AO139" s="54">
        <v>25</v>
      </c>
      <c r="AP139" s="57">
        <v>525</v>
      </c>
      <c r="AQ139" s="57">
        <v>438</v>
      </c>
      <c r="AR139" s="94">
        <v>963</v>
      </c>
      <c r="AS139" s="237">
        <v>963</v>
      </c>
      <c r="AT139" s="59">
        <v>3078</v>
      </c>
      <c r="AU139" s="59">
        <v>462</v>
      </c>
      <c r="AV139" s="59">
        <v>1742</v>
      </c>
      <c r="AW139" s="59">
        <v>189</v>
      </c>
      <c r="AX139" s="59">
        <v>14</v>
      </c>
      <c r="AY139" s="71">
        <v>56.169393631532557</v>
      </c>
      <c r="AZ139" s="71">
        <v>47.65625</v>
      </c>
      <c r="BA139" s="71">
        <v>67.064352473411319</v>
      </c>
      <c r="BB139" s="71">
        <v>19.452590420332356</v>
      </c>
      <c r="BC139" s="71">
        <v>80.883926829406889</v>
      </c>
      <c r="BD139" s="71">
        <v>182.41503872767876</v>
      </c>
      <c r="BE139" s="73">
        <v>15.009746588693956</v>
      </c>
    </row>
    <row r="140" spans="1:57" ht="28.5" customHeight="1" x14ac:dyDescent="0.3">
      <c r="A140" s="18">
        <v>134</v>
      </c>
      <c r="B140" s="240" t="s">
        <v>183</v>
      </c>
      <c r="C140" s="234">
        <v>1308530</v>
      </c>
      <c r="D140" s="155">
        <v>123</v>
      </c>
      <c r="E140" s="155">
        <v>8</v>
      </c>
      <c r="F140" s="155">
        <v>0</v>
      </c>
      <c r="G140" s="155">
        <v>0</v>
      </c>
      <c r="H140" s="155">
        <v>6</v>
      </c>
      <c r="I140" s="235">
        <v>0</v>
      </c>
      <c r="J140" s="236">
        <v>137</v>
      </c>
      <c r="K140" s="54">
        <v>213</v>
      </c>
      <c r="L140" s="54">
        <v>6</v>
      </c>
      <c r="M140" s="54">
        <v>0</v>
      </c>
      <c r="N140" s="54">
        <v>1</v>
      </c>
      <c r="O140" s="54">
        <v>18</v>
      </c>
      <c r="P140" s="54">
        <v>0</v>
      </c>
      <c r="Q140" s="236">
        <v>238</v>
      </c>
      <c r="R140" s="155">
        <v>49</v>
      </c>
      <c r="S140" s="155">
        <v>0</v>
      </c>
      <c r="T140" s="155">
        <v>0</v>
      </c>
      <c r="U140" s="155">
        <v>0</v>
      </c>
      <c r="V140" s="155">
        <v>1</v>
      </c>
      <c r="W140" s="155">
        <v>0</v>
      </c>
      <c r="X140" s="236">
        <v>50</v>
      </c>
      <c r="Y140" s="55">
        <v>425</v>
      </c>
      <c r="Z140" s="54">
        <v>50</v>
      </c>
      <c r="AA140" s="54">
        <v>35</v>
      </c>
      <c r="AB140" s="54">
        <v>18</v>
      </c>
      <c r="AC140" s="54">
        <v>16</v>
      </c>
      <c r="AD140" s="54">
        <v>41</v>
      </c>
      <c r="AE140" s="54">
        <v>30</v>
      </c>
      <c r="AF140" s="54">
        <v>30</v>
      </c>
      <c r="AG140" s="54">
        <v>29</v>
      </c>
      <c r="AH140" s="54">
        <v>24</v>
      </c>
      <c r="AI140" s="54">
        <v>28</v>
      </c>
      <c r="AJ140" s="54">
        <v>28</v>
      </c>
      <c r="AK140" s="54">
        <v>15</v>
      </c>
      <c r="AL140" s="54">
        <v>25</v>
      </c>
      <c r="AM140" s="54">
        <v>12</v>
      </c>
      <c r="AN140" s="54">
        <v>10</v>
      </c>
      <c r="AO140" s="54">
        <v>8</v>
      </c>
      <c r="AP140" s="57">
        <v>226</v>
      </c>
      <c r="AQ140" s="57">
        <v>173</v>
      </c>
      <c r="AR140" s="94">
        <v>399</v>
      </c>
      <c r="AS140" s="237">
        <v>399</v>
      </c>
      <c r="AT140" s="59">
        <v>1352</v>
      </c>
      <c r="AU140" s="59">
        <v>153</v>
      </c>
      <c r="AV140" s="59">
        <v>233</v>
      </c>
      <c r="AW140" s="59">
        <v>75</v>
      </c>
      <c r="AX140" s="59">
        <v>1</v>
      </c>
      <c r="AY140" s="71">
        <v>27.808983278097472</v>
      </c>
      <c r="AZ140" s="71">
        <v>34.93333333333333</v>
      </c>
      <c r="BA140" s="71">
        <v>44.841517266119453</v>
      </c>
      <c r="BB140" s="71">
        <v>20.941176470588236</v>
      </c>
      <c r="BC140" s="71">
        <v>40.044935920460368</v>
      </c>
      <c r="BD140" s="71">
        <v>121.96892696384494</v>
      </c>
      <c r="BE140" s="73">
        <v>11.316568047337277</v>
      </c>
    </row>
    <row r="141" spans="1:57" ht="28.5" customHeight="1" x14ac:dyDescent="0.3">
      <c r="A141" s="18">
        <v>135</v>
      </c>
      <c r="B141" s="233" t="s">
        <v>184</v>
      </c>
      <c r="C141" s="234">
        <v>1279921</v>
      </c>
      <c r="D141" s="155">
        <v>234</v>
      </c>
      <c r="E141" s="155">
        <v>20</v>
      </c>
      <c r="F141" s="155">
        <v>0</v>
      </c>
      <c r="G141" s="155">
        <v>2</v>
      </c>
      <c r="H141" s="155">
        <v>1</v>
      </c>
      <c r="I141" s="235">
        <v>0</v>
      </c>
      <c r="J141" s="236">
        <v>257</v>
      </c>
      <c r="K141" s="54">
        <v>75</v>
      </c>
      <c r="L141" s="54">
        <v>8</v>
      </c>
      <c r="M141" s="54">
        <v>0</v>
      </c>
      <c r="N141" s="54">
        <v>0</v>
      </c>
      <c r="O141" s="54">
        <v>6</v>
      </c>
      <c r="P141" s="54">
        <v>0</v>
      </c>
      <c r="Q141" s="236">
        <v>89</v>
      </c>
      <c r="R141" s="155">
        <v>47</v>
      </c>
      <c r="S141" s="155">
        <v>1</v>
      </c>
      <c r="T141" s="155">
        <v>0</v>
      </c>
      <c r="U141" s="155">
        <v>1</v>
      </c>
      <c r="V141" s="155">
        <v>2</v>
      </c>
      <c r="W141" s="155">
        <v>0</v>
      </c>
      <c r="X141" s="236">
        <v>51</v>
      </c>
      <c r="Y141" s="55">
        <v>397</v>
      </c>
      <c r="Z141" s="54">
        <v>11</v>
      </c>
      <c r="AA141" s="54">
        <v>6</v>
      </c>
      <c r="AB141" s="54">
        <v>7</v>
      </c>
      <c r="AC141" s="54">
        <v>9</v>
      </c>
      <c r="AD141" s="54">
        <v>30</v>
      </c>
      <c r="AE141" s="54">
        <v>23</v>
      </c>
      <c r="AF141" s="54">
        <v>45</v>
      </c>
      <c r="AG141" s="54">
        <v>39</v>
      </c>
      <c r="AH141" s="54">
        <v>40</v>
      </c>
      <c r="AI141" s="54">
        <v>40</v>
      </c>
      <c r="AJ141" s="54">
        <v>36</v>
      </c>
      <c r="AK141" s="54">
        <v>19</v>
      </c>
      <c r="AL141" s="54">
        <v>32</v>
      </c>
      <c r="AM141" s="54">
        <v>22</v>
      </c>
      <c r="AN141" s="54">
        <v>16</v>
      </c>
      <c r="AO141" s="54">
        <v>10</v>
      </c>
      <c r="AP141" s="57">
        <v>217</v>
      </c>
      <c r="AQ141" s="57">
        <v>168</v>
      </c>
      <c r="AR141" s="94">
        <v>385</v>
      </c>
      <c r="AS141" s="237">
        <v>385</v>
      </c>
      <c r="AT141" s="59">
        <v>1687</v>
      </c>
      <c r="AU141" s="59">
        <v>242</v>
      </c>
      <c r="AV141" s="59">
        <v>777</v>
      </c>
      <c r="AW141" s="59">
        <v>155</v>
      </c>
      <c r="AX141" s="59">
        <v>11</v>
      </c>
      <c r="AY141" s="71">
        <v>55.124930019552423</v>
      </c>
      <c r="AZ141" s="71">
        <v>73.410404624277461</v>
      </c>
      <c r="BA141" s="71">
        <v>44.235266910085485</v>
      </c>
      <c r="BB141" s="71">
        <v>22.166246851385392</v>
      </c>
      <c r="BC141" s="71">
        <v>79.37989922815548</v>
      </c>
      <c r="BD141" s="71">
        <v>120.31992599543253</v>
      </c>
      <c r="BE141" s="73">
        <v>14.344991108476584</v>
      </c>
    </row>
    <row r="142" spans="1:57" ht="28.5" customHeight="1" x14ac:dyDescent="0.3">
      <c r="A142" s="18">
        <v>136</v>
      </c>
      <c r="B142" s="233" t="s">
        <v>185</v>
      </c>
      <c r="C142" s="234">
        <v>1320297</v>
      </c>
      <c r="D142" s="155">
        <v>228</v>
      </c>
      <c r="E142" s="155">
        <v>21</v>
      </c>
      <c r="F142" s="155">
        <v>3</v>
      </c>
      <c r="G142" s="155">
        <v>3</v>
      </c>
      <c r="H142" s="155">
        <v>8</v>
      </c>
      <c r="I142" s="235">
        <v>0</v>
      </c>
      <c r="J142" s="236">
        <v>263</v>
      </c>
      <c r="K142" s="54">
        <v>132</v>
      </c>
      <c r="L142" s="54">
        <v>1</v>
      </c>
      <c r="M142" s="54">
        <v>0</v>
      </c>
      <c r="N142" s="54">
        <v>0</v>
      </c>
      <c r="O142" s="54">
        <v>3</v>
      </c>
      <c r="P142" s="54">
        <v>0</v>
      </c>
      <c r="Q142" s="236">
        <v>136</v>
      </c>
      <c r="R142" s="155">
        <v>123</v>
      </c>
      <c r="S142" s="155">
        <v>2</v>
      </c>
      <c r="T142" s="155">
        <v>0</v>
      </c>
      <c r="U142" s="155">
        <v>0</v>
      </c>
      <c r="V142" s="155">
        <v>4</v>
      </c>
      <c r="W142" s="155">
        <v>0</v>
      </c>
      <c r="X142" s="236">
        <v>129</v>
      </c>
      <c r="Y142" s="55">
        <v>528</v>
      </c>
      <c r="Z142" s="54">
        <v>10</v>
      </c>
      <c r="AA142" s="54">
        <v>1</v>
      </c>
      <c r="AB142" s="54">
        <v>22</v>
      </c>
      <c r="AC142" s="54">
        <v>21</v>
      </c>
      <c r="AD142" s="54">
        <v>87</v>
      </c>
      <c r="AE142" s="54">
        <v>68</v>
      </c>
      <c r="AF142" s="54">
        <v>56</v>
      </c>
      <c r="AG142" s="54">
        <v>30</v>
      </c>
      <c r="AH142" s="54">
        <v>30</v>
      </c>
      <c r="AI142" s="54">
        <v>19</v>
      </c>
      <c r="AJ142" s="54">
        <v>52</v>
      </c>
      <c r="AK142" s="54">
        <v>18</v>
      </c>
      <c r="AL142" s="54">
        <v>40</v>
      </c>
      <c r="AM142" s="54">
        <v>17</v>
      </c>
      <c r="AN142" s="54">
        <v>23</v>
      </c>
      <c r="AO142" s="54">
        <v>13</v>
      </c>
      <c r="AP142" s="57">
        <v>320</v>
      </c>
      <c r="AQ142" s="57">
        <v>187</v>
      </c>
      <c r="AR142" s="94">
        <v>507</v>
      </c>
      <c r="AS142" s="237">
        <v>507</v>
      </c>
      <c r="AT142" s="59">
        <v>1487</v>
      </c>
      <c r="AU142" s="59">
        <v>261</v>
      </c>
      <c r="AV142" s="59">
        <v>1240</v>
      </c>
      <c r="AW142" s="59">
        <v>198</v>
      </c>
      <c r="AX142" s="59">
        <v>11</v>
      </c>
      <c r="AY142" s="71">
        <v>52.38720277836476</v>
      </c>
      <c r="AZ142" s="71">
        <v>62.406015037593988</v>
      </c>
      <c r="BA142" s="71">
        <v>56.471251187734097</v>
      </c>
      <c r="BB142" s="71">
        <v>31.818181818181817</v>
      </c>
      <c r="BC142" s="71">
        <v>75.437572000845265</v>
      </c>
      <c r="BD142" s="71">
        <v>153.60180323063676</v>
      </c>
      <c r="BE142" s="73">
        <v>17.552118359112306</v>
      </c>
    </row>
    <row r="143" spans="1:57" ht="28.5" customHeight="1" x14ac:dyDescent="0.3">
      <c r="A143" s="18">
        <v>137</v>
      </c>
      <c r="B143" s="233" t="s">
        <v>186</v>
      </c>
      <c r="C143" s="234">
        <v>688893</v>
      </c>
      <c r="D143" s="155">
        <v>105</v>
      </c>
      <c r="E143" s="155">
        <v>4</v>
      </c>
      <c r="F143" s="155">
        <v>0</v>
      </c>
      <c r="G143" s="155">
        <v>0</v>
      </c>
      <c r="H143" s="155">
        <v>4</v>
      </c>
      <c r="I143" s="235">
        <v>0</v>
      </c>
      <c r="J143" s="236">
        <v>113</v>
      </c>
      <c r="K143" s="54">
        <v>119</v>
      </c>
      <c r="L143" s="54">
        <v>0</v>
      </c>
      <c r="M143" s="54">
        <v>0</v>
      </c>
      <c r="N143" s="54">
        <v>0</v>
      </c>
      <c r="O143" s="54">
        <v>0</v>
      </c>
      <c r="P143" s="54">
        <v>0</v>
      </c>
      <c r="Q143" s="236">
        <v>119</v>
      </c>
      <c r="R143" s="155">
        <v>11</v>
      </c>
      <c r="S143" s="155">
        <v>0</v>
      </c>
      <c r="T143" s="155">
        <v>0</v>
      </c>
      <c r="U143" s="155">
        <v>0</v>
      </c>
      <c r="V143" s="155">
        <v>0</v>
      </c>
      <c r="W143" s="155">
        <v>0</v>
      </c>
      <c r="X143" s="236">
        <v>11</v>
      </c>
      <c r="Y143" s="55">
        <v>243</v>
      </c>
      <c r="Z143" s="54">
        <v>21</v>
      </c>
      <c r="AA143" s="54">
        <v>18</v>
      </c>
      <c r="AB143" s="54">
        <v>3</v>
      </c>
      <c r="AC143" s="54">
        <v>7</v>
      </c>
      <c r="AD143" s="54">
        <v>16</v>
      </c>
      <c r="AE143" s="54">
        <v>24</v>
      </c>
      <c r="AF143" s="54">
        <v>23</v>
      </c>
      <c r="AG143" s="54">
        <v>27</v>
      </c>
      <c r="AH143" s="54">
        <v>14</v>
      </c>
      <c r="AI143" s="54">
        <v>17</v>
      </c>
      <c r="AJ143" s="54">
        <v>16</v>
      </c>
      <c r="AK143" s="54">
        <v>14</v>
      </c>
      <c r="AL143" s="54">
        <v>21</v>
      </c>
      <c r="AM143" s="54">
        <v>7</v>
      </c>
      <c r="AN143" s="54">
        <v>8</v>
      </c>
      <c r="AO143" s="54">
        <v>3</v>
      </c>
      <c r="AP143" s="57">
        <v>122</v>
      </c>
      <c r="AQ143" s="57">
        <v>117</v>
      </c>
      <c r="AR143" s="94">
        <v>239</v>
      </c>
      <c r="AS143" s="237">
        <v>239</v>
      </c>
      <c r="AT143" s="59">
        <v>817</v>
      </c>
      <c r="AU143" s="59">
        <v>111</v>
      </c>
      <c r="AV143" s="59">
        <v>337</v>
      </c>
      <c r="AW143" s="59">
        <v>23</v>
      </c>
      <c r="AX143" s="59">
        <v>4</v>
      </c>
      <c r="AY143" s="71">
        <v>43.951350612907632</v>
      </c>
      <c r="AZ143" s="71">
        <v>46.982758620689658</v>
      </c>
      <c r="BA143" s="71">
        <v>51.019619626748145</v>
      </c>
      <c r="BB143" s="71">
        <v>7.8189300411522638</v>
      </c>
      <c r="BC143" s="71">
        <v>63.289944882586994</v>
      </c>
      <c r="BD143" s="71">
        <v>138.77336538475495</v>
      </c>
      <c r="BE143" s="73">
        <v>13.586291309669523</v>
      </c>
    </row>
    <row r="144" spans="1:57" ht="28.5" customHeight="1" x14ac:dyDescent="0.3">
      <c r="A144" s="18">
        <v>138</v>
      </c>
      <c r="B144" s="233" t="s">
        <v>187</v>
      </c>
      <c r="C144" s="234">
        <v>643817</v>
      </c>
      <c r="D144" s="155">
        <v>89</v>
      </c>
      <c r="E144" s="155">
        <v>4</v>
      </c>
      <c r="F144" s="155">
        <v>1</v>
      </c>
      <c r="G144" s="155">
        <v>1</v>
      </c>
      <c r="H144" s="155">
        <v>5</v>
      </c>
      <c r="I144" s="235">
        <v>0</v>
      </c>
      <c r="J144" s="236">
        <v>100</v>
      </c>
      <c r="K144" s="54">
        <v>117</v>
      </c>
      <c r="L144" s="54">
        <v>0</v>
      </c>
      <c r="M144" s="54">
        <v>0</v>
      </c>
      <c r="N144" s="54">
        <v>0</v>
      </c>
      <c r="O144" s="54">
        <v>0</v>
      </c>
      <c r="P144" s="54">
        <v>0</v>
      </c>
      <c r="Q144" s="236">
        <v>117</v>
      </c>
      <c r="R144" s="155">
        <v>69</v>
      </c>
      <c r="S144" s="155">
        <v>0</v>
      </c>
      <c r="T144" s="155">
        <v>0</v>
      </c>
      <c r="U144" s="155">
        <v>0</v>
      </c>
      <c r="V144" s="155">
        <v>0</v>
      </c>
      <c r="W144" s="155">
        <v>0</v>
      </c>
      <c r="X144" s="236">
        <v>69</v>
      </c>
      <c r="Y144" s="55">
        <v>286</v>
      </c>
      <c r="Z144" s="54">
        <v>11</v>
      </c>
      <c r="AA144" s="54">
        <v>10</v>
      </c>
      <c r="AB144" s="54">
        <v>5</v>
      </c>
      <c r="AC144" s="54">
        <v>7</v>
      </c>
      <c r="AD144" s="54">
        <v>31</v>
      </c>
      <c r="AE144" s="54">
        <v>39</v>
      </c>
      <c r="AF144" s="54">
        <v>35</v>
      </c>
      <c r="AG144" s="54">
        <v>51</v>
      </c>
      <c r="AH144" s="54">
        <v>14</v>
      </c>
      <c r="AI144" s="54">
        <v>11</v>
      </c>
      <c r="AJ144" s="54">
        <v>23</v>
      </c>
      <c r="AK144" s="54">
        <v>11</v>
      </c>
      <c r="AL144" s="54">
        <v>10</v>
      </c>
      <c r="AM144" s="54">
        <v>12</v>
      </c>
      <c r="AN144" s="54">
        <v>6</v>
      </c>
      <c r="AO144" s="54">
        <v>3</v>
      </c>
      <c r="AP144" s="57">
        <v>135</v>
      </c>
      <c r="AQ144" s="57">
        <v>144</v>
      </c>
      <c r="AR144" s="94">
        <v>279</v>
      </c>
      <c r="AS144" s="237">
        <v>279</v>
      </c>
      <c r="AT144" s="59">
        <v>514</v>
      </c>
      <c r="AU144" s="59">
        <v>88</v>
      </c>
      <c r="AV144" s="59">
        <v>492</v>
      </c>
      <c r="AW144" s="59">
        <v>21</v>
      </c>
      <c r="AX144" s="59">
        <v>0</v>
      </c>
      <c r="AY144" s="71">
        <v>40.125273693197492</v>
      </c>
      <c r="AZ144" s="71">
        <v>42.857142857142854</v>
      </c>
      <c r="BA144" s="71">
        <v>63.728375865666607</v>
      </c>
      <c r="BB144" s="71">
        <v>27.972027972027973</v>
      </c>
      <c r="BC144" s="71">
        <v>57.780394118204399</v>
      </c>
      <c r="BD144" s="71">
        <v>173.34118235461318</v>
      </c>
      <c r="BE144" s="73">
        <v>17.120622568093385</v>
      </c>
    </row>
    <row r="145" spans="1:57" ht="28.5" customHeight="1" x14ac:dyDescent="0.3">
      <c r="A145" s="18">
        <v>139</v>
      </c>
      <c r="B145" s="233" t="s">
        <v>188</v>
      </c>
      <c r="C145" s="234">
        <v>1328372</v>
      </c>
      <c r="D145" s="155">
        <v>243</v>
      </c>
      <c r="E145" s="155">
        <v>39</v>
      </c>
      <c r="F145" s="155">
        <v>5</v>
      </c>
      <c r="G145" s="155">
        <v>4</v>
      </c>
      <c r="H145" s="155">
        <v>13</v>
      </c>
      <c r="I145" s="235">
        <v>0</v>
      </c>
      <c r="J145" s="236">
        <v>304</v>
      </c>
      <c r="K145" s="54">
        <v>102</v>
      </c>
      <c r="L145" s="54">
        <v>0</v>
      </c>
      <c r="M145" s="54">
        <v>0</v>
      </c>
      <c r="N145" s="54">
        <v>0</v>
      </c>
      <c r="O145" s="54">
        <v>3</v>
      </c>
      <c r="P145" s="54">
        <v>0</v>
      </c>
      <c r="Q145" s="236">
        <v>105</v>
      </c>
      <c r="R145" s="155">
        <v>68</v>
      </c>
      <c r="S145" s="155">
        <v>0</v>
      </c>
      <c r="T145" s="155">
        <v>0</v>
      </c>
      <c r="U145" s="155">
        <v>0</v>
      </c>
      <c r="V145" s="155">
        <v>2</v>
      </c>
      <c r="W145" s="155">
        <v>0</v>
      </c>
      <c r="X145" s="236">
        <v>70</v>
      </c>
      <c r="Y145" s="55">
        <v>479</v>
      </c>
      <c r="Z145" s="54">
        <v>11</v>
      </c>
      <c r="AA145" s="54">
        <v>12</v>
      </c>
      <c r="AB145" s="54">
        <v>8</v>
      </c>
      <c r="AC145" s="54">
        <v>2</v>
      </c>
      <c r="AD145" s="54">
        <v>36</v>
      </c>
      <c r="AE145" s="54">
        <v>24</v>
      </c>
      <c r="AF145" s="54">
        <v>56</v>
      </c>
      <c r="AG145" s="54">
        <v>60</v>
      </c>
      <c r="AH145" s="54">
        <v>30</v>
      </c>
      <c r="AI145" s="54">
        <v>38</v>
      </c>
      <c r="AJ145" s="54">
        <v>32</v>
      </c>
      <c r="AK145" s="54">
        <v>22</v>
      </c>
      <c r="AL145" s="54">
        <v>46</v>
      </c>
      <c r="AM145" s="54">
        <v>22</v>
      </c>
      <c r="AN145" s="54">
        <v>33</v>
      </c>
      <c r="AO145" s="54">
        <v>20</v>
      </c>
      <c r="AP145" s="57">
        <v>252</v>
      </c>
      <c r="AQ145" s="57">
        <v>200</v>
      </c>
      <c r="AR145" s="94">
        <v>452</v>
      </c>
      <c r="AS145" s="237">
        <v>452</v>
      </c>
      <c r="AT145" s="59">
        <v>2007</v>
      </c>
      <c r="AU145" s="59">
        <v>314</v>
      </c>
      <c r="AV145" s="59">
        <v>879</v>
      </c>
      <c r="AW145" s="59">
        <v>84</v>
      </c>
      <c r="AX145" s="59">
        <v>8</v>
      </c>
      <c r="AY145" s="71">
        <v>58.969425231285612</v>
      </c>
      <c r="AZ145" s="71">
        <v>68.948655256723711</v>
      </c>
      <c r="BA145" s="71">
        <v>50.039136804520204</v>
      </c>
      <c r="BB145" s="71">
        <v>27.974947807933191</v>
      </c>
      <c r="BC145" s="71">
        <v>84.915972333051286</v>
      </c>
      <c r="BD145" s="71">
        <v>136.10645210829497</v>
      </c>
      <c r="BE145" s="73">
        <v>15.645241654210265</v>
      </c>
    </row>
    <row r="146" spans="1:57" ht="28.5" customHeight="1" x14ac:dyDescent="0.3">
      <c r="A146" s="18">
        <v>140</v>
      </c>
      <c r="B146" s="233" t="s">
        <v>189</v>
      </c>
      <c r="C146" s="234">
        <v>838597</v>
      </c>
      <c r="D146" s="155">
        <v>139</v>
      </c>
      <c r="E146" s="155">
        <v>13</v>
      </c>
      <c r="F146" s="155">
        <v>5</v>
      </c>
      <c r="G146" s="155">
        <v>3</v>
      </c>
      <c r="H146" s="155">
        <v>3</v>
      </c>
      <c r="I146" s="235">
        <v>0</v>
      </c>
      <c r="J146" s="236">
        <v>163</v>
      </c>
      <c r="K146" s="54">
        <v>71</v>
      </c>
      <c r="L146" s="54">
        <v>1</v>
      </c>
      <c r="M146" s="54">
        <v>0</v>
      </c>
      <c r="N146" s="54">
        <v>1</v>
      </c>
      <c r="O146" s="54">
        <v>1</v>
      </c>
      <c r="P146" s="54">
        <v>0</v>
      </c>
      <c r="Q146" s="236">
        <v>74</v>
      </c>
      <c r="R146" s="155">
        <v>15</v>
      </c>
      <c r="S146" s="155">
        <v>0</v>
      </c>
      <c r="T146" s="155">
        <v>0</v>
      </c>
      <c r="U146" s="155">
        <v>0</v>
      </c>
      <c r="V146" s="155">
        <v>0</v>
      </c>
      <c r="W146" s="155">
        <v>0</v>
      </c>
      <c r="X146" s="236">
        <v>15</v>
      </c>
      <c r="Y146" s="55">
        <v>252</v>
      </c>
      <c r="Z146" s="54">
        <v>10</v>
      </c>
      <c r="AA146" s="54">
        <v>4</v>
      </c>
      <c r="AB146" s="54">
        <v>4</v>
      </c>
      <c r="AC146" s="54">
        <v>9</v>
      </c>
      <c r="AD146" s="54">
        <v>22</v>
      </c>
      <c r="AE146" s="54">
        <v>15</v>
      </c>
      <c r="AF146" s="54">
        <v>22</v>
      </c>
      <c r="AG146" s="54">
        <v>18</v>
      </c>
      <c r="AH146" s="54">
        <v>19</v>
      </c>
      <c r="AI146" s="54">
        <v>27</v>
      </c>
      <c r="AJ146" s="54">
        <v>21</v>
      </c>
      <c r="AK146" s="54">
        <v>20</v>
      </c>
      <c r="AL146" s="54">
        <v>18</v>
      </c>
      <c r="AM146" s="54">
        <v>11</v>
      </c>
      <c r="AN146" s="54">
        <v>13</v>
      </c>
      <c r="AO146" s="54">
        <v>6</v>
      </c>
      <c r="AP146" s="57">
        <v>129</v>
      </c>
      <c r="AQ146" s="57">
        <v>110</v>
      </c>
      <c r="AR146" s="94">
        <v>239</v>
      </c>
      <c r="AS146" s="237">
        <v>239</v>
      </c>
      <c r="AT146" s="59">
        <v>1308</v>
      </c>
      <c r="AU146" s="59">
        <v>157</v>
      </c>
      <c r="AV146" s="59">
        <v>556</v>
      </c>
      <c r="AW146" s="59">
        <v>46</v>
      </c>
      <c r="AX146" s="59">
        <v>7</v>
      </c>
      <c r="AY146" s="71">
        <v>50.348644488618753</v>
      </c>
      <c r="AZ146" s="71">
        <v>64.135021097046419</v>
      </c>
      <c r="BA146" s="71">
        <v>41.911739278258096</v>
      </c>
      <c r="BB146" s="71">
        <v>16.666666666666664</v>
      </c>
      <c r="BC146" s="71">
        <v>72.502048063610999</v>
      </c>
      <c r="BD146" s="71">
        <v>113.99993083686203</v>
      </c>
      <c r="BE146" s="73">
        <v>12.003058103975535</v>
      </c>
    </row>
    <row r="147" spans="1:57" ht="28.5" customHeight="1" x14ac:dyDescent="0.3">
      <c r="A147" s="18">
        <v>141</v>
      </c>
      <c r="B147" s="233" t="s">
        <v>190</v>
      </c>
      <c r="C147" s="234">
        <v>779137</v>
      </c>
      <c r="D147" s="155">
        <v>100</v>
      </c>
      <c r="E147" s="155">
        <v>6</v>
      </c>
      <c r="F147" s="155">
        <v>2</v>
      </c>
      <c r="G147" s="155">
        <v>2</v>
      </c>
      <c r="H147" s="155">
        <v>1</v>
      </c>
      <c r="I147" s="235">
        <v>0</v>
      </c>
      <c r="J147" s="236">
        <v>111</v>
      </c>
      <c r="K147" s="54">
        <v>67</v>
      </c>
      <c r="L147" s="54">
        <v>0</v>
      </c>
      <c r="M147" s="54">
        <v>0</v>
      </c>
      <c r="N147" s="54">
        <v>0</v>
      </c>
      <c r="O147" s="54">
        <v>3</v>
      </c>
      <c r="P147" s="54">
        <v>0</v>
      </c>
      <c r="Q147" s="236">
        <v>70</v>
      </c>
      <c r="R147" s="155">
        <v>7</v>
      </c>
      <c r="S147" s="155">
        <v>0</v>
      </c>
      <c r="T147" s="155">
        <v>0</v>
      </c>
      <c r="U147" s="155">
        <v>0</v>
      </c>
      <c r="V147" s="155">
        <v>0</v>
      </c>
      <c r="W147" s="155">
        <v>0</v>
      </c>
      <c r="X147" s="236">
        <v>7</v>
      </c>
      <c r="Y147" s="55">
        <v>188</v>
      </c>
      <c r="Z147" s="54">
        <v>0</v>
      </c>
      <c r="AA147" s="54">
        <v>0</v>
      </c>
      <c r="AB147" s="54">
        <v>2</v>
      </c>
      <c r="AC147" s="54">
        <v>1</v>
      </c>
      <c r="AD147" s="54">
        <v>12</v>
      </c>
      <c r="AE147" s="54">
        <v>10</v>
      </c>
      <c r="AF147" s="54">
        <v>21</v>
      </c>
      <c r="AG147" s="54">
        <v>18</v>
      </c>
      <c r="AH147" s="54">
        <v>11</v>
      </c>
      <c r="AI147" s="54">
        <v>20</v>
      </c>
      <c r="AJ147" s="54">
        <v>19</v>
      </c>
      <c r="AK147" s="54">
        <v>15</v>
      </c>
      <c r="AL147" s="54">
        <v>29</v>
      </c>
      <c r="AM147" s="54">
        <v>6</v>
      </c>
      <c r="AN147" s="54">
        <v>11</v>
      </c>
      <c r="AO147" s="54">
        <v>5</v>
      </c>
      <c r="AP147" s="57">
        <v>105</v>
      </c>
      <c r="AQ147" s="57">
        <v>75</v>
      </c>
      <c r="AR147" s="94">
        <v>180</v>
      </c>
      <c r="AS147" s="237">
        <v>180</v>
      </c>
      <c r="AT147" s="59">
        <v>626</v>
      </c>
      <c r="AU147" s="59">
        <v>107</v>
      </c>
      <c r="AV147" s="59">
        <v>444</v>
      </c>
      <c r="AW147" s="59">
        <v>8</v>
      </c>
      <c r="AX147" s="59">
        <v>0</v>
      </c>
      <c r="AY147" s="71">
        <v>29.234624690879496</v>
      </c>
      <c r="AZ147" s="71">
        <v>62.595419847328252</v>
      </c>
      <c r="BA147" s="71">
        <v>25.289138756988439</v>
      </c>
      <c r="BB147" s="71">
        <v>7.4074074074074066</v>
      </c>
      <c r="BC147" s="71">
        <v>42.097859554866474</v>
      </c>
      <c r="BD147" s="71">
        <v>68.280674643868792</v>
      </c>
      <c r="BE147" s="73">
        <v>13.565217391304349</v>
      </c>
    </row>
    <row r="148" spans="1:57" s="221" customFormat="1" ht="28.5" customHeight="1" x14ac:dyDescent="0.3">
      <c r="A148" s="18">
        <v>142</v>
      </c>
      <c r="B148" s="264" t="s">
        <v>191</v>
      </c>
      <c r="C148" s="265">
        <v>963642</v>
      </c>
      <c r="D148" s="167">
        <v>306</v>
      </c>
      <c r="E148" s="167">
        <v>14</v>
      </c>
      <c r="F148" s="167">
        <v>4</v>
      </c>
      <c r="G148" s="167">
        <v>1</v>
      </c>
      <c r="H148" s="167">
        <v>21</v>
      </c>
      <c r="I148" s="266">
        <v>0</v>
      </c>
      <c r="J148" s="267">
        <v>346</v>
      </c>
      <c r="K148" s="81">
        <v>406</v>
      </c>
      <c r="L148" s="81">
        <v>1</v>
      </c>
      <c r="M148" s="81">
        <v>0</v>
      </c>
      <c r="N148" s="81">
        <v>0</v>
      </c>
      <c r="O148" s="81">
        <v>24</v>
      </c>
      <c r="P148" s="81">
        <v>0</v>
      </c>
      <c r="Q148" s="267">
        <v>431</v>
      </c>
      <c r="R148" s="167">
        <v>64</v>
      </c>
      <c r="S148" s="167">
        <v>0</v>
      </c>
      <c r="T148" s="167">
        <v>0</v>
      </c>
      <c r="U148" s="167">
        <v>0</v>
      </c>
      <c r="V148" s="167">
        <v>2</v>
      </c>
      <c r="W148" s="167">
        <v>0</v>
      </c>
      <c r="X148" s="267">
        <v>66</v>
      </c>
      <c r="Y148" s="79">
        <v>843</v>
      </c>
      <c r="Z148" s="81">
        <v>60</v>
      </c>
      <c r="AA148" s="81">
        <v>62</v>
      </c>
      <c r="AB148" s="81">
        <v>34</v>
      </c>
      <c r="AC148" s="81">
        <v>34</v>
      </c>
      <c r="AD148" s="81">
        <v>60</v>
      </c>
      <c r="AE148" s="81">
        <v>56</v>
      </c>
      <c r="AF148" s="81">
        <v>74</v>
      </c>
      <c r="AG148" s="81">
        <v>87</v>
      </c>
      <c r="AH148" s="81">
        <v>60</v>
      </c>
      <c r="AI148" s="81">
        <v>64</v>
      </c>
      <c r="AJ148" s="81">
        <v>60</v>
      </c>
      <c r="AK148" s="81">
        <v>34</v>
      </c>
      <c r="AL148" s="81">
        <v>39</v>
      </c>
      <c r="AM148" s="81">
        <v>21</v>
      </c>
      <c r="AN148" s="81">
        <v>30</v>
      </c>
      <c r="AO148" s="81">
        <v>16</v>
      </c>
      <c r="AP148" s="268">
        <v>417</v>
      </c>
      <c r="AQ148" s="268">
        <v>374</v>
      </c>
      <c r="AR148" s="269">
        <v>791</v>
      </c>
      <c r="AS148" s="270">
        <v>791</v>
      </c>
      <c r="AT148" s="271">
        <v>1874</v>
      </c>
      <c r="AU148" s="271">
        <v>356</v>
      </c>
      <c r="AV148" s="271">
        <v>994</v>
      </c>
      <c r="AW148" s="271">
        <v>69</v>
      </c>
      <c r="AX148" s="271">
        <v>20</v>
      </c>
      <c r="AY148" s="86">
        <v>92.24264705034534</v>
      </c>
      <c r="AZ148" s="86">
        <v>41.184041184041185</v>
      </c>
      <c r="BA148" s="86">
        <v>120.71239050577363</v>
      </c>
      <c r="BB148" s="86">
        <v>15.539739027283511</v>
      </c>
      <c r="BC148" s="86">
        <v>132.82941175249729</v>
      </c>
      <c r="BD148" s="86">
        <v>328.33770217570424</v>
      </c>
      <c r="BE148" s="88">
        <v>18.996798292422625</v>
      </c>
    </row>
    <row r="149" spans="1:57" x14ac:dyDescent="0.3">
      <c r="A149" s="18">
        <v>143</v>
      </c>
      <c r="B149" s="274" t="s">
        <v>192</v>
      </c>
      <c r="C149" s="273">
        <v>1152534.351523868</v>
      </c>
      <c r="D149" s="272">
        <v>130</v>
      </c>
      <c r="E149" s="272">
        <v>9</v>
      </c>
      <c r="F149" s="272">
        <v>1</v>
      </c>
      <c r="G149" s="272">
        <v>0</v>
      </c>
      <c r="H149" s="272">
        <v>0</v>
      </c>
      <c r="I149" s="272">
        <v>0</v>
      </c>
      <c r="J149" s="272">
        <v>140</v>
      </c>
      <c r="K149" s="272">
        <v>159</v>
      </c>
      <c r="L149" s="272">
        <v>8</v>
      </c>
      <c r="M149" s="272">
        <v>0</v>
      </c>
      <c r="N149" s="272">
        <v>0</v>
      </c>
      <c r="O149" s="272">
        <v>5</v>
      </c>
      <c r="P149" s="272">
        <v>0</v>
      </c>
      <c r="Q149" s="272">
        <v>172</v>
      </c>
      <c r="R149" s="272">
        <v>272</v>
      </c>
      <c r="S149" s="272">
        <v>2</v>
      </c>
      <c r="T149" s="272">
        <v>2</v>
      </c>
      <c r="U149" s="272">
        <v>1</v>
      </c>
      <c r="V149" s="272">
        <v>1</v>
      </c>
      <c r="W149" s="272">
        <v>0</v>
      </c>
      <c r="X149" s="272">
        <v>278</v>
      </c>
      <c r="Y149" s="272">
        <v>590</v>
      </c>
      <c r="Z149" s="272">
        <v>0</v>
      </c>
      <c r="AA149" s="272">
        <v>0</v>
      </c>
      <c r="AB149" s="272">
        <v>6</v>
      </c>
      <c r="AC149" s="272">
        <v>37</v>
      </c>
      <c r="AD149" s="272">
        <v>76</v>
      </c>
      <c r="AE149" s="272">
        <v>78</v>
      </c>
      <c r="AF149" s="272">
        <v>68</v>
      </c>
      <c r="AG149" s="272">
        <v>50</v>
      </c>
      <c r="AH149" s="272">
        <v>44</v>
      </c>
      <c r="AI149" s="272">
        <v>41</v>
      </c>
      <c r="AJ149" s="272">
        <v>59</v>
      </c>
      <c r="AK149" s="272">
        <v>23</v>
      </c>
      <c r="AL149" s="272">
        <v>35</v>
      </c>
      <c r="AM149" s="272">
        <v>24</v>
      </c>
      <c r="AN149" s="272">
        <v>26</v>
      </c>
      <c r="AO149" s="272">
        <v>13</v>
      </c>
      <c r="AP149" s="272">
        <v>314</v>
      </c>
      <c r="AQ149" s="272">
        <v>266</v>
      </c>
      <c r="AR149" s="272">
        <v>580</v>
      </c>
      <c r="AS149" s="272">
        <v>580</v>
      </c>
      <c r="AT149" s="272">
        <v>859</v>
      </c>
      <c r="AU149" s="272">
        <v>126</v>
      </c>
      <c r="AV149" s="272">
        <v>110</v>
      </c>
      <c r="AW149" s="272">
        <v>170</v>
      </c>
      <c r="AX149" s="272">
        <v>0</v>
      </c>
      <c r="AY149" s="272">
        <v>33.501050150965071</v>
      </c>
      <c r="AZ149" s="272">
        <v>44.551282051282051</v>
      </c>
      <c r="BA149" s="272">
        <v>74.005705369461566</v>
      </c>
      <c r="BB149" s="272">
        <v>4.9152542372881358</v>
      </c>
      <c r="BC149" s="272">
        <v>48.241512217389705</v>
      </c>
      <c r="BD149" s="272">
        <v>201.29551860493547</v>
      </c>
      <c r="BE149" s="272">
        <v>14.668218859138532</v>
      </c>
    </row>
  </sheetData>
  <mergeCells count="46">
    <mergeCell ref="BD1:BD6"/>
    <mergeCell ref="A1:C2"/>
    <mergeCell ref="D1:Y2"/>
    <mergeCell ref="Z1:AR2"/>
    <mergeCell ref="AT1:AU4"/>
    <mergeCell ref="AV1:AX4"/>
    <mergeCell ref="J5:J6"/>
    <mergeCell ref="BE1:BE6"/>
    <mergeCell ref="A3:C4"/>
    <mergeCell ref="D3:Q3"/>
    <mergeCell ref="R3:X3"/>
    <mergeCell ref="Y3:Y6"/>
    <mergeCell ref="Z3:AR4"/>
    <mergeCell ref="D4:J4"/>
    <mergeCell ref="K4:Q4"/>
    <mergeCell ref="R4:X4"/>
    <mergeCell ref="A5:A6"/>
    <mergeCell ref="AY1:AY6"/>
    <mergeCell ref="AZ1:AZ6"/>
    <mergeCell ref="BA1:BA6"/>
    <mergeCell ref="BB1:BB6"/>
    <mergeCell ref="BC1:BC6"/>
    <mergeCell ref="B5:B6"/>
    <mergeCell ref="C5:C6"/>
    <mergeCell ref="D5:D6"/>
    <mergeCell ref="E5:E6"/>
    <mergeCell ref="F5:I5"/>
    <mergeCell ref="AV5:AX5"/>
    <mergeCell ref="AH5:AI5"/>
    <mergeCell ref="AJ5:AK5"/>
    <mergeCell ref="AL5:AM5"/>
    <mergeCell ref="AN5:AO5"/>
    <mergeCell ref="AP5:AR5"/>
    <mergeCell ref="AT5:AU5"/>
    <mergeCell ref="AF5:AG5"/>
    <mergeCell ref="K5:K6"/>
    <mergeCell ref="L5:L6"/>
    <mergeCell ref="T5:W5"/>
    <mergeCell ref="X5:X6"/>
    <mergeCell ref="Z5:AA5"/>
    <mergeCell ref="AB5:AC5"/>
    <mergeCell ref="AD5:AE5"/>
    <mergeCell ref="M5:P5"/>
    <mergeCell ref="Q5:Q6"/>
    <mergeCell ref="R5:R6"/>
    <mergeCell ref="S5:S6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149"/>
  <sheetViews>
    <sheetView tabSelected="1" zoomScale="70" zoomScaleNormal="70" workbookViewId="0">
      <selection activeCell="M11" sqref="M11"/>
    </sheetView>
  </sheetViews>
  <sheetFormatPr defaultRowHeight="14.4" outlineLevelRow="1" x14ac:dyDescent="0.3"/>
  <cols>
    <col min="2" max="2" width="21.109375" customWidth="1"/>
    <col min="3" max="3" width="16" customWidth="1"/>
    <col min="7" max="7" width="10.109375" customWidth="1"/>
    <col min="9" max="9" width="18.6640625" bestFit="1" customWidth="1"/>
    <col min="10" max="10" width="16" customWidth="1"/>
    <col min="16" max="16" width="25.44140625" customWidth="1"/>
    <col min="17" max="17" width="17" customWidth="1"/>
    <col min="23" max="23" width="12.6640625" customWidth="1"/>
    <col min="24" max="24" width="16" customWidth="1"/>
    <col min="25" max="25" width="20.6640625" customWidth="1"/>
    <col min="44" max="44" width="13.109375" customWidth="1"/>
    <col min="45" max="45" width="13.5546875" customWidth="1"/>
    <col min="57" max="57" width="10.88671875" customWidth="1"/>
  </cols>
  <sheetData>
    <row r="1" spans="1:57" s="11" customFormat="1" ht="15.75" customHeight="1" x14ac:dyDescent="0.3">
      <c r="A1" s="289" t="s">
        <v>193</v>
      </c>
      <c r="B1" s="289"/>
      <c r="C1" s="289"/>
      <c r="D1" s="291" t="s">
        <v>0</v>
      </c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1"/>
      <c r="Z1" s="291"/>
      <c r="AA1" s="291"/>
      <c r="AB1" s="291"/>
      <c r="AC1" s="291"/>
      <c r="AD1" s="291"/>
      <c r="AE1" s="291"/>
      <c r="AF1" s="291"/>
      <c r="AG1" s="291"/>
      <c r="AH1" s="291"/>
      <c r="AI1" s="291"/>
      <c r="AJ1" s="291"/>
      <c r="AK1" s="291"/>
      <c r="AL1" s="291"/>
      <c r="AM1" s="291"/>
      <c r="AN1" s="291"/>
      <c r="AO1" s="291"/>
      <c r="AP1" s="291"/>
      <c r="AQ1" s="291"/>
      <c r="AR1" s="291"/>
      <c r="AS1" s="12"/>
      <c r="AT1" s="291" t="s">
        <v>5</v>
      </c>
      <c r="AU1" s="291"/>
      <c r="AV1" s="291" t="s">
        <v>6</v>
      </c>
      <c r="AW1" s="291"/>
      <c r="AX1" s="291"/>
      <c r="AY1" s="283" t="s">
        <v>7</v>
      </c>
      <c r="AZ1" s="283" t="s">
        <v>8</v>
      </c>
      <c r="BA1" s="283" t="s">
        <v>9</v>
      </c>
      <c r="BB1" s="283" t="s">
        <v>10</v>
      </c>
      <c r="BC1" s="283" t="s">
        <v>11</v>
      </c>
      <c r="BD1" s="283" t="s">
        <v>12</v>
      </c>
      <c r="BE1" s="283" t="s">
        <v>13</v>
      </c>
    </row>
    <row r="2" spans="1:57" s="11" customFormat="1" ht="15.75" customHeight="1" x14ac:dyDescent="0.3">
      <c r="A2" s="290"/>
      <c r="B2" s="290"/>
      <c r="C2" s="290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292"/>
      <c r="AK2" s="292"/>
      <c r="AL2" s="292"/>
      <c r="AM2" s="292"/>
      <c r="AN2" s="292"/>
      <c r="AO2" s="292"/>
      <c r="AP2" s="292"/>
      <c r="AQ2" s="292"/>
      <c r="AR2" s="292"/>
      <c r="AS2" s="1"/>
      <c r="AT2" s="292"/>
      <c r="AU2" s="292"/>
      <c r="AV2" s="292"/>
      <c r="AW2" s="292"/>
      <c r="AX2" s="292"/>
      <c r="AY2" s="284"/>
      <c r="AZ2" s="284"/>
      <c r="BA2" s="284"/>
      <c r="BB2" s="284"/>
      <c r="BC2" s="284"/>
      <c r="BD2" s="284"/>
      <c r="BE2" s="284"/>
    </row>
    <row r="3" spans="1:57" s="11" customFormat="1" ht="24.75" customHeight="1" x14ac:dyDescent="0.3">
      <c r="A3" s="285" t="s">
        <v>59</v>
      </c>
      <c r="B3" s="285"/>
      <c r="C3" s="285"/>
      <c r="D3" s="280" t="s">
        <v>1</v>
      </c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77" t="s">
        <v>2</v>
      </c>
      <c r="S3" s="277"/>
      <c r="T3" s="277"/>
      <c r="U3" s="277"/>
      <c r="V3" s="277"/>
      <c r="W3" s="277"/>
      <c r="X3" s="277"/>
      <c r="Y3" s="281" t="s">
        <v>3</v>
      </c>
      <c r="Z3" s="286" t="s">
        <v>4</v>
      </c>
      <c r="AA3" s="286"/>
      <c r="AB3" s="286"/>
      <c r="AC3" s="286"/>
      <c r="AD3" s="286"/>
      <c r="AE3" s="286"/>
      <c r="AF3" s="286"/>
      <c r="AG3" s="286"/>
      <c r="AH3" s="286"/>
      <c r="AI3" s="286"/>
      <c r="AJ3" s="286"/>
      <c r="AK3" s="286"/>
      <c r="AL3" s="286"/>
      <c r="AM3" s="286"/>
      <c r="AN3" s="286"/>
      <c r="AO3" s="286"/>
      <c r="AP3" s="286"/>
      <c r="AQ3" s="286"/>
      <c r="AR3" s="286"/>
      <c r="AS3" s="13"/>
      <c r="AT3" s="292"/>
      <c r="AU3" s="292"/>
      <c r="AV3" s="292"/>
      <c r="AW3" s="292"/>
      <c r="AX3" s="292"/>
      <c r="AY3" s="284"/>
      <c r="AZ3" s="284"/>
      <c r="BA3" s="284"/>
      <c r="BB3" s="284"/>
      <c r="BC3" s="284"/>
      <c r="BD3" s="284"/>
      <c r="BE3" s="284"/>
    </row>
    <row r="4" spans="1:57" s="11" customFormat="1" ht="26.25" customHeight="1" x14ac:dyDescent="0.3">
      <c r="A4" s="285"/>
      <c r="B4" s="285"/>
      <c r="C4" s="285"/>
      <c r="D4" s="280" t="s">
        <v>14</v>
      </c>
      <c r="E4" s="280"/>
      <c r="F4" s="280"/>
      <c r="G4" s="280"/>
      <c r="H4" s="280"/>
      <c r="I4" s="280"/>
      <c r="J4" s="280"/>
      <c r="K4" s="287" t="s">
        <v>15</v>
      </c>
      <c r="L4" s="287"/>
      <c r="M4" s="287"/>
      <c r="N4" s="287"/>
      <c r="O4" s="287"/>
      <c r="P4" s="287"/>
      <c r="Q4" s="287"/>
      <c r="R4" s="288" t="s">
        <v>16</v>
      </c>
      <c r="S4" s="288"/>
      <c r="T4" s="288"/>
      <c r="U4" s="288"/>
      <c r="V4" s="288"/>
      <c r="W4" s="288"/>
      <c r="X4" s="288"/>
      <c r="Y4" s="281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13"/>
      <c r="AT4" s="292"/>
      <c r="AU4" s="292"/>
      <c r="AV4" s="292"/>
      <c r="AW4" s="292"/>
      <c r="AX4" s="292"/>
      <c r="AY4" s="284"/>
      <c r="AZ4" s="284"/>
      <c r="BA4" s="284"/>
      <c r="BB4" s="284"/>
      <c r="BC4" s="284"/>
      <c r="BD4" s="284"/>
      <c r="BE4" s="284"/>
    </row>
    <row r="5" spans="1:57" s="11" customFormat="1" ht="27.75" customHeight="1" x14ac:dyDescent="0.3">
      <c r="A5" s="282" t="s">
        <v>17</v>
      </c>
      <c r="B5" s="282" t="s">
        <v>18</v>
      </c>
      <c r="C5" s="282" t="s">
        <v>19</v>
      </c>
      <c r="D5" s="276" t="s">
        <v>20</v>
      </c>
      <c r="E5" s="276" t="s">
        <v>21</v>
      </c>
      <c r="F5" s="280" t="s">
        <v>22</v>
      </c>
      <c r="G5" s="280"/>
      <c r="H5" s="280"/>
      <c r="I5" s="280"/>
      <c r="J5" s="280" t="s">
        <v>23</v>
      </c>
      <c r="K5" s="276" t="s">
        <v>20</v>
      </c>
      <c r="L5" s="276" t="s">
        <v>21</v>
      </c>
      <c r="M5" s="280" t="s">
        <v>22</v>
      </c>
      <c r="N5" s="280"/>
      <c r="O5" s="280"/>
      <c r="P5" s="280"/>
      <c r="Q5" s="280" t="s">
        <v>23</v>
      </c>
      <c r="R5" s="281" t="s">
        <v>20</v>
      </c>
      <c r="S5" s="281" t="s">
        <v>21</v>
      </c>
      <c r="T5" s="277" t="s">
        <v>22</v>
      </c>
      <c r="U5" s="277"/>
      <c r="V5" s="277"/>
      <c r="W5" s="277"/>
      <c r="X5" s="277" t="s">
        <v>23</v>
      </c>
      <c r="Y5" s="281"/>
      <c r="Z5" s="275" t="s">
        <v>24</v>
      </c>
      <c r="AA5" s="275"/>
      <c r="AB5" s="275" t="s">
        <v>25</v>
      </c>
      <c r="AC5" s="275"/>
      <c r="AD5" s="275" t="s">
        <v>26</v>
      </c>
      <c r="AE5" s="275"/>
      <c r="AF5" s="275" t="s">
        <v>27</v>
      </c>
      <c r="AG5" s="275"/>
      <c r="AH5" s="275" t="s">
        <v>28</v>
      </c>
      <c r="AI5" s="275"/>
      <c r="AJ5" s="275" t="s">
        <v>29</v>
      </c>
      <c r="AK5" s="275"/>
      <c r="AL5" s="275" t="s">
        <v>30</v>
      </c>
      <c r="AM5" s="275"/>
      <c r="AN5" s="275" t="s">
        <v>31</v>
      </c>
      <c r="AO5" s="275"/>
      <c r="AP5" s="275" t="s">
        <v>32</v>
      </c>
      <c r="AQ5" s="275"/>
      <c r="AR5" s="275"/>
      <c r="AS5" s="2"/>
      <c r="AT5" s="279" t="s">
        <v>33</v>
      </c>
      <c r="AU5" s="279"/>
      <c r="AV5" s="278" t="s">
        <v>34</v>
      </c>
      <c r="AW5" s="278"/>
      <c r="AX5" s="278"/>
      <c r="AY5" s="284"/>
      <c r="AZ5" s="284"/>
      <c r="BA5" s="284"/>
      <c r="BB5" s="284"/>
      <c r="BC5" s="284"/>
      <c r="BD5" s="284"/>
      <c r="BE5" s="284"/>
    </row>
    <row r="6" spans="1:57" s="11" customFormat="1" ht="90.75" customHeight="1" x14ac:dyDescent="0.3">
      <c r="A6" s="282"/>
      <c r="B6" s="282"/>
      <c r="C6" s="282"/>
      <c r="D6" s="276"/>
      <c r="E6" s="276"/>
      <c r="F6" s="3" t="s">
        <v>35</v>
      </c>
      <c r="G6" s="3" t="s">
        <v>36</v>
      </c>
      <c r="H6" s="3" t="s">
        <v>37</v>
      </c>
      <c r="I6" s="14" t="s">
        <v>38</v>
      </c>
      <c r="J6" s="280"/>
      <c r="K6" s="276"/>
      <c r="L6" s="276"/>
      <c r="M6" s="3" t="s">
        <v>35</v>
      </c>
      <c r="N6" s="3" t="s">
        <v>36</v>
      </c>
      <c r="O6" s="3" t="s">
        <v>39</v>
      </c>
      <c r="P6" s="14" t="s">
        <v>38</v>
      </c>
      <c r="Q6" s="280"/>
      <c r="R6" s="281"/>
      <c r="S6" s="281"/>
      <c r="T6" s="4" t="s">
        <v>35</v>
      </c>
      <c r="U6" s="4" t="s">
        <v>36</v>
      </c>
      <c r="V6" s="4" t="s">
        <v>39</v>
      </c>
      <c r="W6" s="15" t="s">
        <v>38</v>
      </c>
      <c r="X6" s="277"/>
      <c r="Y6" s="281"/>
      <c r="Z6" s="5" t="s">
        <v>40</v>
      </c>
      <c r="AA6" s="5" t="s">
        <v>41</v>
      </c>
      <c r="AB6" s="5" t="s">
        <v>40</v>
      </c>
      <c r="AC6" s="5" t="s">
        <v>41</v>
      </c>
      <c r="AD6" s="5" t="s">
        <v>40</v>
      </c>
      <c r="AE6" s="5" t="s">
        <v>41</v>
      </c>
      <c r="AF6" s="5" t="s">
        <v>40</v>
      </c>
      <c r="AG6" s="5" t="s">
        <v>41</v>
      </c>
      <c r="AH6" s="5" t="s">
        <v>40</v>
      </c>
      <c r="AI6" s="5" t="s">
        <v>41</v>
      </c>
      <c r="AJ6" s="5" t="s">
        <v>40</v>
      </c>
      <c r="AK6" s="5" t="s">
        <v>41</v>
      </c>
      <c r="AL6" s="5" t="s">
        <v>40</v>
      </c>
      <c r="AM6" s="5" t="s">
        <v>41</v>
      </c>
      <c r="AN6" s="5" t="s">
        <v>40</v>
      </c>
      <c r="AO6" s="5" t="s">
        <v>41</v>
      </c>
      <c r="AP6" s="5" t="s">
        <v>40</v>
      </c>
      <c r="AQ6" s="5" t="s">
        <v>41</v>
      </c>
      <c r="AR6" s="2" t="s">
        <v>23</v>
      </c>
      <c r="AS6" s="2" t="s">
        <v>42</v>
      </c>
      <c r="AT6" s="16" t="s">
        <v>43</v>
      </c>
      <c r="AU6" s="17" t="s">
        <v>44</v>
      </c>
      <c r="AV6" s="17" t="s">
        <v>45</v>
      </c>
      <c r="AW6" s="17" t="s">
        <v>46</v>
      </c>
      <c r="AX6" s="17" t="s">
        <v>47</v>
      </c>
      <c r="AY6" s="284"/>
      <c r="AZ6" s="284"/>
      <c r="BA6" s="284"/>
      <c r="BB6" s="284"/>
      <c r="BC6" s="284"/>
      <c r="BD6" s="284"/>
      <c r="BE6" s="284"/>
    </row>
    <row r="7" spans="1:57" s="11" customFormat="1" ht="36" customHeight="1" x14ac:dyDescent="0.3">
      <c r="A7" s="18">
        <v>1</v>
      </c>
      <c r="B7" s="18" t="s">
        <v>48</v>
      </c>
      <c r="C7" s="19">
        <v>849629.18569562468</v>
      </c>
      <c r="D7" s="20">
        <v>74</v>
      </c>
      <c r="E7" s="20">
        <v>2</v>
      </c>
      <c r="F7" s="20">
        <v>0</v>
      </c>
      <c r="G7" s="20">
        <v>0</v>
      </c>
      <c r="H7" s="20">
        <v>4</v>
      </c>
      <c r="I7" s="21">
        <v>0</v>
      </c>
      <c r="J7" s="22">
        <f>D7+E7+F7+G7+H7+I7</f>
        <v>80</v>
      </c>
      <c r="K7" s="20">
        <v>73</v>
      </c>
      <c r="L7" s="20">
        <v>0</v>
      </c>
      <c r="M7" s="20">
        <v>0</v>
      </c>
      <c r="N7" s="20">
        <v>0</v>
      </c>
      <c r="O7" s="20">
        <v>3</v>
      </c>
      <c r="P7" s="21">
        <v>0</v>
      </c>
      <c r="Q7" s="22">
        <f>SUM(K7:P7)</f>
        <v>76</v>
      </c>
      <c r="R7" s="20">
        <v>42</v>
      </c>
      <c r="S7" s="20">
        <v>0</v>
      </c>
      <c r="T7" s="20">
        <v>0</v>
      </c>
      <c r="U7" s="20">
        <v>0</v>
      </c>
      <c r="V7" s="20">
        <v>1</v>
      </c>
      <c r="W7" s="21">
        <v>0</v>
      </c>
      <c r="X7" s="22">
        <f>SUM(R7:W7)</f>
        <v>43</v>
      </c>
      <c r="Y7" s="22">
        <f>J7+Q7+X7</f>
        <v>199</v>
      </c>
      <c r="Z7" s="20">
        <v>0</v>
      </c>
      <c r="AA7" s="20">
        <v>0</v>
      </c>
      <c r="AB7" s="20">
        <v>4</v>
      </c>
      <c r="AC7" s="20">
        <v>5</v>
      </c>
      <c r="AD7" s="20">
        <v>15</v>
      </c>
      <c r="AE7" s="20">
        <v>27</v>
      </c>
      <c r="AF7" s="20">
        <v>19</v>
      </c>
      <c r="AG7" s="20">
        <v>15</v>
      </c>
      <c r="AH7" s="20">
        <v>18</v>
      </c>
      <c r="AI7" s="20">
        <v>8</v>
      </c>
      <c r="AJ7" s="20">
        <v>7</v>
      </c>
      <c r="AK7" s="20">
        <v>9</v>
      </c>
      <c r="AL7" s="20">
        <v>11</v>
      </c>
      <c r="AM7" s="20">
        <v>15</v>
      </c>
      <c r="AN7" s="20">
        <v>18</v>
      </c>
      <c r="AO7" s="20">
        <v>20</v>
      </c>
      <c r="AP7" s="6">
        <f>AN7+AL7+AJ7+AH7+AF7+AD7+AB7+Z7</f>
        <v>92</v>
      </c>
      <c r="AQ7" s="6">
        <f>AO7+AM7+AK7+AI7+AG7+AE7+AC7+AA7</f>
        <v>99</v>
      </c>
      <c r="AR7" s="6">
        <f>SUM(AP7:AQ7)</f>
        <v>191</v>
      </c>
      <c r="AS7" s="7">
        <f t="shared" ref="AS7:AS16" si="0">D7+E7+K7+L7+R7+S7</f>
        <v>191</v>
      </c>
      <c r="AT7" s="36">
        <v>679</v>
      </c>
      <c r="AU7" s="37">
        <v>62</v>
      </c>
      <c r="AV7" s="37">
        <v>1668</v>
      </c>
      <c r="AW7" s="37">
        <v>928</v>
      </c>
      <c r="AX7" s="37">
        <v>17</v>
      </c>
      <c r="AY7" s="25">
        <f t="shared" ref="AY7:AY16" si="1">((D7+E7)*4)/(C7*0.00144)*100</f>
        <v>24.847441056096272</v>
      </c>
      <c r="AZ7" s="25">
        <f t="shared" ref="AZ7:AZ16" si="2">(D7+E7)/(J7+Q7)*100</f>
        <v>48.717948717948715</v>
      </c>
      <c r="BA7" s="25">
        <f t="shared" ref="BA7:BA16" si="3">(4*AS7)/(C7*0.00272)*100</f>
        <v>33.059404934542954</v>
      </c>
      <c r="BB7" s="25">
        <f t="shared" ref="BB7:BB16" si="4">(E7+F7+G7+H7+I7+L7+M7+N7+O7+S7+T7+U7+V7+W7)/Y7*100</f>
        <v>5.025125628140704</v>
      </c>
      <c r="BC7" s="25">
        <f t="shared" ref="BC7:BC16" si="5">((D7+E7)*4)/(C7)*100000</f>
        <v>35.780315120778639</v>
      </c>
      <c r="BD7" s="25">
        <f t="shared" ref="BD7:BD16" si="6">(AS7*4)/(C7)*100000</f>
        <v>89.92158142195683</v>
      </c>
      <c r="BE7" s="26">
        <f t="shared" ref="BE7:BE16" si="7">AU7/AT7*100</f>
        <v>9.1310751104565533</v>
      </c>
    </row>
    <row r="8" spans="1:57" s="11" customFormat="1" ht="36" customHeight="1" x14ac:dyDescent="0.3">
      <c r="A8" s="18">
        <v>2</v>
      </c>
      <c r="B8" s="27" t="s">
        <v>49</v>
      </c>
      <c r="C8" s="19">
        <v>466172.24244100187</v>
      </c>
      <c r="D8" s="20">
        <v>55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2">
        <f t="shared" ref="J8:J16" si="8">D8+E8+F8+G8+H8+I8</f>
        <v>55</v>
      </c>
      <c r="K8" s="20">
        <v>73</v>
      </c>
      <c r="L8" s="20">
        <v>0</v>
      </c>
      <c r="M8" s="20">
        <v>0</v>
      </c>
      <c r="N8" s="20">
        <v>0</v>
      </c>
      <c r="O8" s="20">
        <v>3</v>
      </c>
      <c r="P8" s="20">
        <v>0</v>
      </c>
      <c r="Q8" s="22">
        <f t="shared" ref="Q8:Q16" si="9">SUM(K8:P8)</f>
        <v>76</v>
      </c>
      <c r="R8" s="20">
        <v>13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2">
        <f t="shared" ref="X8:X16" si="10">SUM(R8:W8)</f>
        <v>13</v>
      </c>
      <c r="Y8" s="22">
        <f t="shared" ref="Y8:Y16" si="11">J8+Q8+X8</f>
        <v>144</v>
      </c>
      <c r="Z8" s="20">
        <v>1</v>
      </c>
      <c r="AA8" s="20">
        <v>0</v>
      </c>
      <c r="AB8" s="20">
        <v>0</v>
      </c>
      <c r="AC8" s="20">
        <v>2</v>
      </c>
      <c r="AD8" s="20">
        <v>9</v>
      </c>
      <c r="AE8" s="20">
        <v>13</v>
      </c>
      <c r="AF8" s="20">
        <v>9</v>
      </c>
      <c r="AG8" s="20">
        <v>10</v>
      </c>
      <c r="AH8" s="20">
        <v>13</v>
      </c>
      <c r="AI8" s="20">
        <v>8</v>
      </c>
      <c r="AJ8" s="20">
        <v>10</v>
      </c>
      <c r="AK8" s="20">
        <v>10</v>
      </c>
      <c r="AL8" s="20">
        <v>15</v>
      </c>
      <c r="AM8" s="20">
        <v>10</v>
      </c>
      <c r="AN8" s="20">
        <v>17</v>
      </c>
      <c r="AO8" s="20">
        <v>14</v>
      </c>
      <c r="AP8" s="6">
        <f t="shared" ref="AP8:AQ16" si="12">AN8+AL8+AJ8+AH8+AF8+AD8+AB8+Z8</f>
        <v>74</v>
      </c>
      <c r="AQ8" s="6">
        <f t="shared" si="12"/>
        <v>67</v>
      </c>
      <c r="AR8" s="6">
        <f t="shared" ref="AR8:AR16" si="13">SUM(AP8:AQ8)</f>
        <v>141</v>
      </c>
      <c r="AS8" s="7">
        <f t="shared" si="0"/>
        <v>141</v>
      </c>
      <c r="AT8" s="36">
        <v>659</v>
      </c>
      <c r="AU8" s="37">
        <v>55</v>
      </c>
      <c r="AV8" s="37">
        <v>1150</v>
      </c>
      <c r="AW8" s="37">
        <v>1147</v>
      </c>
      <c r="AX8" s="37">
        <v>21</v>
      </c>
      <c r="AY8" s="25">
        <f t="shared" si="1"/>
        <v>32.772817398520488</v>
      </c>
      <c r="AZ8" s="25">
        <f t="shared" si="2"/>
        <v>41.984732824427482</v>
      </c>
      <c r="BA8" s="25">
        <f t="shared" si="3"/>
        <v>44.47989869382085</v>
      </c>
      <c r="BB8" s="25">
        <f t="shared" si="4"/>
        <v>2.083333333333333</v>
      </c>
      <c r="BC8" s="25">
        <f t="shared" si="5"/>
        <v>47.192857053869503</v>
      </c>
      <c r="BD8" s="25">
        <f t="shared" si="6"/>
        <v>120.98532444719274</v>
      </c>
      <c r="BE8" s="26">
        <f t="shared" si="7"/>
        <v>8.3459787556904406</v>
      </c>
    </row>
    <row r="9" spans="1:57" s="11" customFormat="1" ht="36" customHeight="1" x14ac:dyDescent="0.3">
      <c r="A9" s="18">
        <v>3</v>
      </c>
      <c r="B9" s="18" t="s">
        <v>50</v>
      </c>
      <c r="C9" s="19">
        <v>256181.52062500187</v>
      </c>
      <c r="D9" s="20">
        <v>27</v>
      </c>
      <c r="E9" s="20">
        <v>4</v>
      </c>
      <c r="F9" s="20">
        <v>0</v>
      </c>
      <c r="G9" s="20">
        <v>0</v>
      </c>
      <c r="H9" s="20">
        <v>0</v>
      </c>
      <c r="I9" s="20">
        <v>0</v>
      </c>
      <c r="J9" s="22">
        <f t="shared" si="8"/>
        <v>31</v>
      </c>
      <c r="K9" s="20">
        <v>25</v>
      </c>
      <c r="L9" s="20">
        <v>1</v>
      </c>
      <c r="M9" s="20">
        <v>0</v>
      </c>
      <c r="N9" s="20">
        <v>0</v>
      </c>
      <c r="O9" s="20">
        <v>0</v>
      </c>
      <c r="P9" s="20">
        <v>0</v>
      </c>
      <c r="Q9" s="22">
        <f t="shared" si="9"/>
        <v>26</v>
      </c>
      <c r="R9" s="20">
        <v>23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2">
        <f t="shared" si="10"/>
        <v>23</v>
      </c>
      <c r="Y9" s="22">
        <f t="shared" si="11"/>
        <v>80</v>
      </c>
      <c r="Z9" s="20">
        <v>0</v>
      </c>
      <c r="AA9" s="20">
        <v>0</v>
      </c>
      <c r="AB9" s="20">
        <v>3</v>
      </c>
      <c r="AC9" s="20">
        <v>5</v>
      </c>
      <c r="AD9" s="20">
        <v>7</v>
      </c>
      <c r="AE9" s="20">
        <v>11</v>
      </c>
      <c r="AF9" s="20">
        <v>7</v>
      </c>
      <c r="AG9" s="20">
        <v>11</v>
      </c>
      <c r="AH9" s="20">
        <v>3</v>
      </c>
      <c r="AI9" s="20">
        <v>4</v>
      </c>
      <c r="AJ9" s="20">
        <v>4</v>
      </c>
      <c r="AK9" s="20">
        <v>7</v>
      </c>
      <c r="AL9" s="20">
        <v>7</v>
      </c>
      <c r="AM9" s="20">
        <v>1</v>
      </c>
      <c r="AN9" s="20">
        <v>5</v>
      </c>
      <c r="AO9" s="20">
        <v>5</v>
      </c>
      <c r="AP9" s="6">
        <f t="shared" si="12"/>
        <v>36</v>
      </c>
      <c r="AQ9" s="6">
        <f t="shared" si="12"/>
        <v>44</v>
      </c>
      <c r="AR9" s="6">
        <f t="shared" si="13"/>
        <v>80</v>
      </c>
      <c r="AS9" s="7">
        <f t="shared" si="0"/>
        <v>80</v>
      </c>
      <c r="AT9" s="36">
        <v>274</v>
      </c>
      <c r="AU9" s="37">
        <v>27</v>
      </c>
      <c r="AV9" s="37">
        <v>480</v>
      </c>
      <c r="AW9" s="37">
        <v>443</v>
      </c>
      <c r="AX9" s="37">
        <v>15</v>
      </c>
      <c r="AY9" s="25">
        <f t="shared" si="1"/>
        <v>33.613318751886254</v>
      </c>
      <c r="AZ9" s="25">
        <f t="shared" si="2"/>
        <v>54.385964912280706</v>
      </c>
      <c r="BA9" s="25">
        <f t="shared" si="3"/>
        <v>45.923319736922394</v>
      </c>
      <c r="BB9" s="25">
        <f t="shared" si="4"/>
        <v>6.25</v>
      </c>
      <c r="BC9" s="25">
        <f t="shared" si="5"/>
        <v>48.403179002716207</v>
      </c>
      <c r="BD9" s="25">
        <f t="shared" si="6"/>
        <v>124.91142968442894</v>
      </c>
      <c r="BE9" s="26">
        <f t="shared" si="7"/>
        <v>9.8540145985401466</v>
      </c>
    </row>
    <row r="10" spans="1:57" s="11" customFormat="1" ht="36" customHeight="1" x14ac:dyDescent="0.3">
      <c r="A10" s="18">
        <v>4</v>
      </c>
      <c r="B10" s="18" t="s">
        <v>51</v>
      </c>
      <c r="C10" s="19">
        <v>179220.68776900187</v>
      </c>
      <c r="D10" s="20">
        <v>14</v>
      </c>
      <c r="E10" s="20">
        <v>1</v>
      </c>
      <c r="F10" s="20">
        <v>0</v>
      </c>
      <c r="G10" s="20">
        <v>0</v>
      </c>
      <c r="H10" s="20">
        <v>1</v>
      </c>
      <c r="I10" s="20">
        <v>0</v>
      </c>
      <c r="J10" s="22">
        <f t="shared" si="8"/>
        <v>16</v>
      </c>
      <c r="K10" s="20">
        <v>23</v>
      </c>
      <c r="L10" s="20">
        <v>0</v>
      </c>
      <c r="M10" s="20">
        <v>0</v>
      </c>
      <c r="N10" s="20">
        <v>0</v>
      </c>
      <c r="O10" s="20">
        <v>2</v>
      </c>
      <c r="P10" s="20">
        <v>0</v>
      </c>
      <c r="Q10" s="22">
        <f t="shared" si="9"/>
        <v>25</v>
      </c>
      <c r="R10" s="20">
        <v>5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2">
        <f t="shared" si="10"/>
        <v>5</v>
      </c>
      <c r="Y10" s="22">
        <f t="shared" si="11"/>
        <v>46</v>
      </c>
      <c r="Z10" s="20">
        <v>0</v>
      </c>
      <c r="AA10" s="20">
        <v>0</v>
      </c>
      <c r="AB10" s="20">
        <v>0</v>
      </c>
      <c r="AC10" s="20">
        <v>2</v>
      </c>
      <c r="AD10" s="20">
        <v>3</v>
      </c>
      <c r="AE10" s="20">
        <v>8</v>
      </c>
      <c r="AF10" s="20">
        <v>1</v>
      </c>
      <c r="AG10" s="20">
        <v>4</v>
      </c>
      <c r="AH10" s="20">
        <v>2</v>
      </c>
      <c r="AI10" s="20">
        <v>1</v>
      </c>
      <c r="AJ10" s="20">
        <v>1</v>
      </c>
      <c r="AK10" s="20">
        <v>3</v>
      </c>
      <c r="AL10" s="20">
        <v>5</v>
      </c>
      <c r="AM10" s="20">
        <v>3</v>
      </c>
      <c r="AN10" s="20">
        <v>7</v>
      </c>
      <c r="AO10" s="20">
        <v>3</v>
      </c>
      <c r="AP10" s="6">
        <f t="shared" si="12"/>
        <v>19</v>
      </c>
      <c r="AQ10" s="6">
        <f t="shared" si="12"/>
        <v>24</v>
      </c>
      <c r="AR10" s="6">
        <f t="shared" si="13"/>
        <v>43</v>
      </c>
      <c r="AS10" s="7">
        <f t="shared" si="0"/>
        <v>43</v>
      </c>
      <c r="AT10" s="36">
        <v>204</v>
      </c>
      <c r="AU10" s="37">
        <v>13</v>
      </c>
      <c r="AV10" s="37">
        <v>279</v>
      </c>
      <c r="AW10" s="37">
        <v>279</v>
      </c>
      <c r="AX10" s="37">
        <v>6</v>
      </c>
      <c r="AY10" s="25">
        <f t="shared" si="1"/>
        <v>23.248804133801208</v>
      </c>
      <c r="AZ10" s="25">
        <f t="shared" si="2"/>
        <v>36.585365853658537</v>
      </c>
      <c r="BA10" s="25">
        <f t="shared" si="3"/>
        <v>35.283479214827715</v>
      </c>
      <c r="BB10" s="25">
        <f t="shared" si="4"/>
        <v>8.695652173913043</v>
      </c>
      <c r="BC10" s="25">
        <f t="shared" si="5"/>
        <v>33.478277952673743</v>
      </c>
      <c r="BD10" s="25">
        <f t="shared" si="6"/>
        <v>95.971063464331394</v>
      </c>
      <c r="BE10" s="26">
        <f t="shared" si="7"/>
        <v>6.3725490196078427</v>
      </c>
    </row>
    <row r="11" spans="1:57" s="11" customFormat="1" ht="36" customHeight="1" x14ac:dyDescent="0.3">
      <c r="A11" s="18">
        <v>5</v>
      </c>
      <c r="B11" s="27" t="s">
        <v>52</v>
      </c>
      <c r="C11" s="19">
        <v>836688.84865300194</v>
      </c>
      <c r="D11" s="20">
        <v>53</v>
      </c>
      <c r="E11" s="20">
        <v>5</v>
      </c>
      <c r="F11" s="20">
        <v>0</v>
      </c>
      <c r="G11" s="20">
        <v>0</v>
      </c>
      <c r="H11" s="20">
        <v>0</v>
      </c>
      <c r="I11" s="20">
        <v>0</v>
      </c>
      <c r="J11" s="22">
        <f t="shared" si="8"/>
        <v>58</v>
      </c>
      <c r="K11" s="20">
        <v>115</v>
      </c>
      <c r="L11" s="20">
        <v>5</v>
      </c>
      <c r="M11" s="20">
        <v>0</v>
      </c>
      <c r="N11" s="20">
        <v>0</v>
      </c>
      <c r="O11" s="20">
        <v>0</v>
      </c>
      <c r="P11" s="20">
        <v>0</v>
      </c>
      <c r="Q11" s="22">
        <f t="shared" si="9"/>
        <v>120</v>
      </c>
      <c r="R11" s="20">
        <v>48</v>
      </c>
      <c r="S11" s="20">
        <v>1</v>
      </c>
      <c r="T11" s="20">
        <v>0</v>
      </c>
      <c r="U11" s="20">
        <v>0</v>
      </c>
      <c r="V11" s="20">
        <v>0</v>
      </c>
      <c r="W11" s="20">
        <v>0</v>
      </c>
      <c r="X11" s="22">
        <f t="shared" si="10"/>
        <v>49</v>
      </c>
      <c r="Y11" s="22">
        <f t="shared" si="11"/>
        <v>227</v>
      </c>
      <c r="Z11" s="20">
        <v>4</v>
      </c>
      <c r="AA11" s="20">
        <v>1</v>
      </c>
      <c r="AB11" s="20">
        <v>5</v>
      </c>
      <c r="AC11" s="20">
        <v>7</v>
      </c>
      <c r="AD11" s="20">
        <v>20</v>
      </c>
      <c r="AE11" s="20">
        <v>18</v>
      </c>
      <c r="AF11" s="20">
        <v>12</v>
      </c>
      <c r="AG11" s="20">
        <v>14</v>
      </c>
      <c r="AH11" s="20">
        <v>21</v>
      </c>
      <c r="AI11" s="20">
        <v>20</v>
      </c>
      <c r="AJ11" s="20">
        <v>16</v>
      </c>
      <c r="AK11" s="20">
        <v>10</v>
      </c>
      <c r="AL11" s="20">
        <v>19</v>
      </c>
      <c r="AM11" s="20">
        <v>14</v>
      </c>
      <c r="AN11" s="20">
        <v>32</v>
      </c>
      <c r="AO11" s="20">
        <v>14</v>
      </c>
      <c r="AP11" s="6">
        <f t="shared" si="12"/>
        <v>129</v>
      </c>
      <c r="AQ11" s="6">
        <f t="shared" si="12"/>
        <v>98</v>
      </c>
      <c r="AR11" s="6">
        <f t="shared" si="13"/>
        <v>227</v>
      </c>
      <c r="AS11" s="7">
        <f t="shared" si="0"/>
        <v>227</v>
      </c>
      <c r="AT11" s="36">
        <v>754</v>
      </c>
      <c r="AU11" s="37">
        <v>58</v>
      </c>
      <c r="AV11" s="37">
        <v>1890</v>
      </c>
      <c r="AW11" s="37">
        <v>1854</v>
      </c>
      <c r="AX11" s="37">
        <v>20</v>
      </c>
      <c r="AY11" s="25">
        <f t="shared" si="1"/>
        <v>19.255797584787501</v>
      </c>
      <c r="AZ11" s="25">
        <f t="shared" si="2"/>
        <v>32.584269662921351</v>
      </c>
      <c r="BA11" s="25">
        <f t="shared" si="3"/>
        <v>39.898168829331503</v>
      </c>
      <c r="BB11" s="25">
        <f t="shared" si="4"/>
        <v>4.8458149779735686</v>
      </c>
      <c r="BC11" s="25">
        <f t="shared" si="5"/>
        <v>27.728348522094006</v>
      </c>
      <c r="BD11" s="25">
        <f t="shared" si="6"/>
        <v>108.5230192157817</v>
      </c>
      <c r="BE11" s="26">
        <f t="shared" si="7"/>
        <v>7.6923076923076925</v>
      </c>
    </row>
    <row r="12" spans="1:57" s="11" customFormat="1" ht="36" customHeight="1" x14ac:dyDescent="0.3">
      <c r="A12" s="18">
        <v>6</v>
      </c>
      <c r="B12" s="27" t="s">
        <v>53</v>
      </c>
      <c r="C12" s="19">
        <v>488159.58363700192</v>
      </c>
      <c r="D12" s="20">
        <v>46</v>
      </c>
      <c r="E12" s="20">
        <v>4</v>
      </c>
      <c r="F12" s="20">
        <v>0</v>
      </c>
      <c r="G12" s="20">
        <v>0</v>
      </c>
      <c r="H12" s="20">
        <v>2</v>
      </c>
      <c r="I12" s="20">
        <v>0</v>
      </c>
      <c r="J12" s="22">
        <f t="shared" si="8"/>
        <v>52</v>
      </c>
      <c r="K12" s="20">
        <v>44</v>
      </c>
      <c r="L12" s="20">
        <v>3</v>
      </c>
      <c r="M12" s="20">
        <v>0</v>
      </c>
      <c r="N12" s="20">
        <v>0</v>
      </c>
      <c r="O12" s="20">
        <v>8</v>
      </c>
      <c r="P12" s="20">
        <v>0</v>
      </c>
      <c r="Q12" s="22">
        <f t="shared" si="9"/>
        <v>55</v>
      </c>
      <c r="R12" s="20">
        <v>27</v>
      </c>
      <c r="S12" s="20">
        <v>0</v>
      </c>
      <c r="T12" s="20">
        <v>0</v>
      </c>
      <c r="U12" s="20">
        <v>0</v>
      </c>
      <c r="V12" s="20">
        <v>1</v>
      </c>
      <c r="W12" s="20">
        <v>0</v>
      </c>
      <c r="X12" s="22">
        <f t="shared" si="10"/>
        <v>28</v>
      </c>
      <c r="Y12" s="22">
        <f t="shared" si="11"/>
        <v>135</v>
      </c>
      <c r="Z12" s="20">
        <v>0</v>
      </c>
      <c r="AA12" s="20">
        <v>1</v>
      </c>
      <c r="AB12" s="20">
        <v>2</v>
      </c>
      <c r="AC12" s="20">
        <v>3</v>
      </c>
      <c r="AD12" s="20">
        <v>14</v>
      </c>
      <c r="AE12" s="20">
        <v>15</v>
      </c>
      <c r="AF12" s="20">
        <v>13</v>
      </c>
      <c r="AG12" s="20">
        <v>6</v>
      </c>
      <c r="AH12" s="20">
        <v>4</v>
      </c>
      <c r="AI12" s="20">
        <v>3</v>
      </c>
      <c r="AJ12" s="20">
        <v>5</v>
      </c>
      <c r="AK12" s="20">
        <v>7</v>
      </c>
      <c r="AL12" s="20">
        <v>16</v>
      </c>
      <c r="AM12" s="20">
        <v>4</v>
      </c>
      <c r="AN12" s="20">
        <v>24</v>
      </c>
      <c r="AO12" s="20">
        <v>7</v>
      </c>
      <c r="AP12" s="6">
        <f t="shared" si="12"/>
        <v>78</v>
      </c>
      <c r="AQ12" s="6">
        <f t="shared" si="12"/>
        <v>46</v>
      </c>
      <c r="AR12" s="6">
        <f t="shared" si="13"/>
        <v>124</v>
      </c>
      <c r="AS12" s="7">
        <f t="shared" si="0"/>
        <v>124</v>
      </c>
      <c r="AT12" s="36">
        <v>681</v>
      </c>
      <c r="AU12" s="37">
        <v>80</v>
      </c>
      <c r="AV12" s="37">
        <v>604</v>
      </c>
      <c r="AW12" s="37">
        <v>604</v>
      </c>
      <c r="AX12" s="37">
        <v>13</v>
      </c>
      <c r="AY12" s="25">
        <f t="shared" si="1"/>
        <v>28.451533790263024</v>
      </c>
      <c r="AZ12" s="25">
        <f t="shared" si="2"/>
        <v>46.728971962616825</v>
      </c>
      <c r="BA12" s="25">
        <f t="shared" si="3"/>
        <v>37.355190246980627</v>
      </c>
      <c r="BB12" s="25">
        <f t="shared" si="4"/>
        <v>13.333333333333334</v>
      </c>
      <c r="BC12" s="25">
        <f t="shared" si="5"/>
        <v>40.970208657978752</v>
      </c>
      <c r="BD12" s="25">
        <f t="shared" si="6"/>
        <v>101.60611747178731</v>
      </c>
      <c r="BE12" s="26">
        <f t="shared" si="7"/>
        <v>11.747430249632892</v>
      </c>
    </row>
    <row r="13" spans="1:57" s="11" customFormat="1" ht="36" customHeight="1" x14ac:dyDescent="0.3">
      <c r="A13" s="18">
        <v>7</v>
      </c>
      <c r="B13" s="18" t="s">
        <v>54</v>
      </c>
      <c r="C13" s="19">
        <v>1068589.2593438472</v>
      </c>
      <c r="D13" s="20">
        <v>88</v>
      </c>
      <c r="E13" s="20">
        <v>13</v>
      </c>
      <c r="F13" s="20">
        <v>0</v>
      </c>
      <c r="G13" s="20">
        <v>0</v>
      </c>
      <c r="H13" s="20">
        <v>0</v>
      </c>
      <c r="I13" s="20">
        <v>0</v>
      </c>
      <c r="J13" s="22">
        <f t="shared" si="8"/>
        <v>101</v>
      </c>
      <c r="K13" s="20">
        <v>47</v>
      </c>
      <c r="L13" s="20">
        <v>3</v>
      </c>
      <c r="M13" s="20">
        <v>0</v>
      </c>
      <c r="N13" s="20">
        <v>0</v>
      </c>
      <c r="O13" s="20">
        <v>1</v>
      </c>
      <c r="P13" s="20">
        <v>0</v>
      </c>
      <c r="Q13" s="22">
        <f t="shared" si="9"/>
        <v>51</v>
      </c>
      <c r="R13" s="20">
        <v>85</v>
      </c>
      <c r="S13" s="20">
        <v>2</v>
      </c>
      <c r="T13" s="20">
        <v>0</v>
      </c>
      <c r="U13" s="20">
        <v>0</v>
      </c>
      <c r="V13" s="20">
        <v>5</v>
      </c>
      <c r="W13" s="20">
        <v>0</v>
      </c>
      <c r="X13" s="22">
        <f t="shared" si="10"/>
        <v>92</v>
      </c>
      <c r="Y13" s="22">
        <f t="shared" si="11"/>
        <v>244</v>
      </c>
      <c r="Z13" s="20">
        <v>2</v>
      </c>
      <c r="AA13" s="20">
        <v>1</v>
      </c>
      <c r="AB13" s="20">
        <v>4</v>
      </c>
      <c r="AC13" s="20">
        <v>9</v>
      </c>
      <c r="AD13" s="20">
        <v>18</v>
      </c>
      <c r="AE13" s="20">
        <v>34</v>
      </c>
      <c r="AF13" s="20">
        <v>19</v>
      </c>
      <c r="AG13" s="20">
        <v>31</v>
      </c>
      <c r="AH13" s="20">
        <v>12</v>
      </c>
      <c r="AI13" s="20">
        <v>16</v>
      </c>
      <c r="AJ13" s="20">
        <v>12</v>
      </c>
      <c r="AK13" s="20">
        <v>14</v>
      </c>
      <c r="AL13" s="20">
        <v>12</v>
      </c>
      <c r="AM13" s="20">
        <v>14</v>
      </c>
      <c r="AN13" s="20">
        <v>26</v>
      </c>
      <c r="AO13" s="20">
        <v>14</v>
      </c>
      <c r="AP13" s="6">
        <f t="shared" si="12"/>
        <v>105</v>
      </c>
      <c r="AQ13" s="6">
        <f t="shared" si="12"/>
        <v>133</v>
      </c>
      <c r="AR13" s="6">
        <f t="shared" si="13"/>
        <v>238</v>
      </c>
      <c r="AS13" s="7">
        <f t="shared" si="0"/>
        <v>238</v>
      </c>
      <c r="AT13" s="36">
        <v>1994</v>
      </c>
      <c r="AU13" s="37">
        <v>127</v>
      </c>
      <c r="AV13" s="37"/>
      <c r="AW13" s="37">
        <v>1792</v>
      </c>
      <c r="AX13" s="37">
        <v>19</v>
      </c>
      <c r="AY13" s="25">
        <f t="shared" si="1"/>
        <v>26.254760947890016</v>
      </c>
      <c r="AZ13" s="25">
        <f t="shared" si="2"/>
        <v>66.44736842105263</v>
      </c>
      <c r="BA13" s="25">
        <f t="shared" si="3"/>
        <v>32.753464152813287</v>
      </c>
      <c r="BB13" s="25">
        <f t="shared" si="4"/>
        <v>9.8360655737704921</v>
      </c>
      <c r="BC13" s="25">
        <f t="shared" si="5"/>
        <v>37.806855764961625</v>
      </c>
      <c r="BD13" s="25">
        <f t="shared" si="6"/>
        <v>89.089422495652144</v>
      </c>
      <c r="BE13" s="26">
        <f t="shared" si="7"/>
        <v>6.3691073219658971</v>
      </c>
    </row>
    <row r="14" spans="1:57" s="11" customFormat="1" ht="36" customHeight="1" x14ac:dyDescent="0.3">
      <c r="A14" s="18">
        <v>8</v>
      </c>
      <c r="B14" s="18" t="s">
        <v>55</v>
      </c>
      <c r="C14" s="19">
        <v>211104.0796510019</v>
      </c>
      <c r="D14" s="20">
        <v>17</v>
      </c>
      <c r="E14" s="20">
        <v>4</v>
      </c>
      <c r="F14" s="20">
        <v>0</v>
      </c>
      <c r="G14" s="20">
        <v>0</v>
      </c>
      <c r="H14" s="20">
        <v>0</v>
      </c>
      <c r="I14" s="20">
        <v>0</v>
      </c>
      <c r="J14" s="22">
        <f t="shared" si="8"/>
        <v>21</v>
      </c>
      <c r="K14" s="20">
        <v>12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2">
        <f t="shared" si="9"/>
        <v>12</v>
      </c>
      <c r="R14" s="20">
        <v>19</v>
      </c>
      <c r="S14" s="20">
        <v>1</v>
      </c>
      <c r="T14" s="20">
        <v>0</v>
      </c>
      <c r="U14" s="20">
        <v>0</v>
      </c>
      <c r="V14" s="20">
        <v>0</v>
      </c>
      <c r="W14" s="20">
        <v>0</v>
      </c>
      <c r="X14" s="22">
        <f t="shared" si="10"/>
        <v>20</v>
      </c>
      <c r="Y14" s="22">
        <f t="shared" si="11"/>
        <v>53</v>
      </c>
      <c r="Z14" s="20">
        <v>1</v>
      </c>
      <c r="AA14" s="20">
        <v>0</v>
      </c>
      <c r="AB14" s="20">
        <v>1</v>
      </c>
      <c r="AC14" s="20">
        <v>3</v>
      </c>
      <c r="AD14" s="20">
        <v>8</v>
      </c>
      <c r="AE14" s="20">
        <v>7</v>
      </c>
      <c r="AF14" s="20">
        <v>2</v>
      </c>
      <c r="AG14" s="20">
        <v>4</v>
      </c>
      <c r="AH14" s="20">
        <v>3</v>
      </c>
      <c r="AI14" s="20">
        <v>3</v>
      </c>
      <c r="AJ14" s="20">
        <v>2</v>
      </c>
      <c r="AK14" s="20">
        <v>2</v>
      </c>
      <c r="AL14" s="20">
        <v>4</v>
      </c>
      <c r="AM14" s="20">
        <v>3</v>
      </c>
      <c r="AN14" s="20">
        <v>5</v>
      </c>
      <c r="AO14" s="20">
        <v>5</v>
      </c>
      <c r="AP14" s="6">
        <f t="shared" si="12"/>
        <v>26</v>
      </c>
      <c r="AQ14" s="6">
        <f t="shared" si="12"/>
        <v>27</v>
      </c>
      <c r="AR14" s="6">
        <f t="shared" si="13"/>
        <v>53</v>
      </c>
      <c r="AS14" s="7">
        <f t="shared" si="0"/>
        <v>53</v>
      </c>
      <c r="AT14" s="36">
        <v>248</v>
      </c>
      <c r="AU14" s="37">
        <v>19</v>
      </c>
      <c r="AV14" s="37">
        <v>633</v>
      </c>
      <c r="AW14" s="37">
        <v>633</v>
      </c>
      <c r="AX14" s="37">
        <v>8</v>
      </c>
      <c r="AY14" s="25">
        <f t="shared" si="1"/>
        <v>27.632499300709974</v>
      </c>
      <c r="AZ14" s="25">
        <f t="shared" si="2"/>
        <v>63.636363636363633</v>
      </c>
      <c r="BA14" s="25">
        <f t="shared" si="3"/>
        <v>36.920734359772148</v>
      </c>
      <c r="BB14" s="25">
        <f t="shared" si="4"/>
        <v>9.433962264150944</v>
      </c>
      <c r="BC14" s="25">
        <f t="shared" si="5"/>
        <v>39.790798993022364</v>
      </c>
      <c r="BD14" s="25">
        <f t="shared" si="6"/>
        <v>100.42439745858026</v>
      </c>
      <c r="BE14" s="26">
        <f t="shared" si="7"/>
        <v>7.661290322580645</v>
      </c>
    </row>
    <row r="15" spans="1:57" s="11" customFormat="1" ht="36" customHeight="1" x14ac:dyDescent="0.3">
      <c r="A15" s="18">
        <v>9</v>
      </c>
      <c r="B15" s="18" t="s">
        <v>56</v>
      </c>
      <c r="C15" s="19">
        <v>327642.94884700188</v>
      </c>
      <c r="D15" s="20">
        <v>12</v>
      </c>
      <c r="E15" s="20">
        <v>3</v>
      </c>
      <c r="F15" s="20">
        <v>0</v>
      </c>
      <c r="G15" s="20">
        <v>0</v>
      </c>
      <c r="H15" s="20">
        <v>0</v>
      </c>
      <c r="I15" s="20">
        <v>0</v>
      </c>
      <c r="J15" s="22">
        <f t="shared" si="8"/>
        <v>15</v>
      </c>
      <c r="K15" s="20">
        <v>23</v>
      </c>
      <c r="L15" s="20">
        <v>3</v>
      </c>
      <c r="M15" s="20">
        <v>0</v>
      </c>
      <c r="N15" s="20">
        <v>0</v>
      </c>
      <c r="O15" s="20">
        <v>0</v>
      </c>
      <c r="P15" s="20">
        <v>0</v>
      </c>
      <c r="Q15" s="22">
        <f t="shared" si="9"/>
        <v>26</v>
      </c>
      <c r="R15" s="20">
        <v>22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2">
        <f t="shared" si="10"/>
        <v>22</v>
      </c>
      <c r="Y15" s="22">
        <f t="shared" si="11"/>
        <v>63</v>
      </c>
      <c r="Z15" s="20">
        <v>1</v>
      </c>
      <c r="AA15" s="20">
        <v>0</v>
      </c>
      <c r="AB15" s="20">
        <v>2</v>
      </c>
      <c r="AC15" s="20">
        <v>1</v>
      </c>
      <c r="AD15" s="20">
        <v>6</v>
      </c>
      <c r="AE15" s="20">
        <v>11</v>
      </c>
      <c r="AF15" s="20">
        <v>9</v>
      </c>
      <c r="AG15" s="20">
        <v>4</v>
      </c>
      <c r="AH15" s="20">
        <v>5</v>
      </c>
      <c r="AI15" s="20">
        <v>0</v>
      </c>
      <c r="AJ15" s="20">
        <v>4</v>
      </c>
      <c r="AK15" s="20">
        <v>2</v>
      </c>
      <c r="AL15" s="20">
        <v>3</v>
      </c>
      <c r="AM15" s="20">
        <v>4</v>
      </c>
      <c r="AN15" s="20">
        <v>7</v>
      </c>
      <c r="AO15" s="20">
        <v>4</v>
      </c>
      <c r="AP15" s="6">
        <f t="shared" si="12"/>
        <v>37</v>
      </c>
      <c r="AQ15" s="6">
        <f t="shared" si="12"/>
        <v>26</v>
      </c>
      <c r="AR15" s="6">
        <f t="shared" si="13"/>
        <v>63</v>
      </c>
      <c r="AS15" s="7">
        <f t="shared" si="0"/>
        <v>63</v>
      </c>
      <c r="AT15" s="36">
        <v>222</v>
      </c>
      <c r="AU15" s="37">
        <v>14</v>
      </c>
      <c r="AV15" s="37">
        <v>378</v>
      </c>
      <c r="AW15" s="37">
        <v>378</v>
      </c>
      <c r="AX15" s="37">
        <v>8</v>
      </c>
      <c r="AY15" s="25">
        <f t="shared" si="1"/>
        <v>12.717095488639247</v>
      </c>
      <c r="AZ15" s="25">
        <f t="shared" si="2"/>
        <v>36.585365853658537</v>
      </c>
      <c r="BA15" s="25">
        <f t="shared" si="3"/>
        <v>28.276835851209615</v>
      </c>
      <c r="BB15" s="25">
        <f t="shared" si="4"/>
        <v>9.5238095238095237</v>
      </c>
      <c r="BC15" s="25">
        <f t="shared" si="5"/>
        <v>18.312617503640514</v>
      </c>
      <c r="BD15" s="25">
        <f t="shared" si="6"/>
        <v>76.912993515290154</v>
      </c>
      <c r="BE15" s="26">
        <f t="shared" si="7"/>
        <v>6.3063063063063058</v>
      </c>
    </row>
    <row r="16" spans="1:57" s="11" customFormat="1" ht="36" customHeight="1" thickBot="1" x14ac:dyDescent="0.35">
      <c r="A16" s="18">
        <v>10</v>
      </c>
      <c r="B16" s="27" t="s">
        <v>57</v>
      </c>
      <c r="C16" s="19">
        <v>604698.45283300185</v>
      </c>
      <c r="D16" s="20">
        <v>37</v>
      </c>
      <c r="E16" s="20">
        <v>0</v>
      </c>
      <c r="F16" s="20">
        <v>1</v>
      </c>
      <c r="G16" s="20">
        <v>0</v>
      </c>
      <c r="H16" s="20">
        <v>1</v>
      </c>
      <c r="I16" s="20">
        <v>0</v>
      </c>
      <c r="J16" s="22">
        <f t="shared" si="8"/>
        <v>39</v>
      </c>
      <c r="K16" s="20">
        <v>29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2">
        <f t="shared" si="9"/>
        <v>29</v>
      </c>
      <c r="R16" s="20">
        <v>41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2">
        <f t="shared" si="10"/>
        <v>41</v>
      </c>
      <c r="Y16" s="22">
        <f t="shared" si="11"/>
        <v>109</v>
      </c>
      <c r="Z16" s="20">
        <v>2</v>
      </c>
      <c r="AA16" s="20">
        <v>1</v>
      </c>
      <c r="AB16" s="20">
        <v>1</v>
      </c>
      <c r="AC16" s="20">
        <v>5</v>
      </c>
      <c r="AD16" s="20">
        <v>9</v>
      </c>
      <c r="AE16" s="20">
        <v>10</v>
      </c>
      <c r="AF16" s="20">
        <v>6</v>
      </c>
      <c r="AG16" s="20">
        <v>9</v>
      </c>
      <c r="AH16" s="20">
        <v>6</v>
      </c>
      <c r="AI16" s="20">
        <v>6</v>
      </c>
      <c r="AJ16" s="20">
        <v>7</v>
      </c>
      <c r="AK16" s="20">
        <v>9</v>
      </c>
      <c r="AL16" s="20">
        <v>4</v>
      </c>
      <c r="AM16" s="20">
        <v>6</v>
      </c>
      <c r="AN16" s="20">
        <v>18</v>
      </c>
      <c r="AO16" s="20">
        <v>8</v>
      </c>
      <c r="AP16" s="6">
        <f t="shared" si="12"/>
        <v>53</v>
      </c>
      <c r="AQ16" s="6">
        <f t="shared" si="12"/>
        <v>54</v>
      </c>
      <c r="AR16" s="6">
        <f t="shared" si="13"/>
        <v>107</v>
      </c>
      <c r="AS16" s="7">
        <f t="shared" si="0"/>
        <v>107</v>
      </c>
      <c r="AT16" s="36">
        <v>109</v>
      </c>
      <c r="AU16" s="37">
        <v>38</v>
      </c>
      <c r="AV16" s="37">
        <v>654</v>
      </c>
      <c r="AW16" s="37">
        <v>536</v>
      </c>
      <c r="AX16" s="37">
        <v>18</v>
      </c>
      <c r="AY16" s="25">
        <f t="shared" si="1"/>
        <v>16.996533941217418</v>
      </c>
      <c r="AZ16" s="25">
        <f t="shared" si="2"/>
        <v>54.411764705882348</v>
      </c>
      <c r="BA16" s="25">
        <f t="shared" si="3"/>
        <v>26.021720485520472</v>
      </c>
      <c r="BB16" s="25">
        <f t="shared" si="4"/>
        <v>1.834862385321101</v>
      </c>
      <c r="BC16" s="25">
        <f t="shared" si="5"/>
        <v>24.475008875353087</v>
      </c>
      <c r="BD16" s="25">
        <f t="shared" si="6"/>
        <v>70.779079720615684</v>
      </c>
      <c r="BE16" s="26">
        <f t="shared" si="7"/>
        <v>34.862385321100916</v>
      </c>
    </row>
    <row r="17" spans="1:59" s="50" customFormat="1" ht="30" customHeight="1" x14ac:dyDescent="0.3">
      <c r="A17" s="18">
        <v>11</v>
      </c>
      <c r="B17" s="38" t="s">
        <v>60</v>
      </c>
      <c r="C17" s="39">
        <v>167103.01288632394</v>
      </c>
      <c r="D17" s="89">
        <v>15</v>
      </c>
      <c r="E17" s="89">
        <v>0</v>
      </c>
      <c r="F17" s="89">
        <v>0</v>
      </c>
      <c r="G17" s="89">
        <v>0</v>
      </c>
      <c r="H17" s="89">
        <v>0</v>
      </c>
      <c r="I17" s="89">
        <v>0</v>
      </c>
      <c r="J17" s="41">
        <v>15</v>
      </c>
      <c r="K17" s="89">
        <v>10</v>
      </c>
      <c r="L17" s="89">
        <v>0</v>
      </c>
      <c r="M17" s="89">
        <v>0</v>
      </c>
      <c r="N17" s="89">
        <v>0</v>
      </c>
      <c r="O17" s="89">
        <v>0</v>
      </c>
      <c r="P17" s="89">
        <v>0</v>
      </c>
      <c r="Q17" s="41">
        <v>10</v>
      </c>
      <c r="R17" s="89">
        <v>4</v>
      </c>
      <c r="S17" s="89">
        <v>0</v>
      </c>
      <c r="T17" s="89">
        <v>0</v>
      </c>
      <c r="U17" s="89">
        <v>0</v>
      </c>
      <c r="V17" s="89">
        <v>0</v>
      </c>
      <c r="W17" s="89">
        <v>0</v>
      </c>
      <c r="X17" s="41">
        <v>4</v>
      </c>
      <c r="Y17" s="42">
        <v>29</v>
      </c>
      <c r="Z17" s="89">
        <v>0</v>
      </c>
      <c r="AA17" s="89">
        <v>0</v>
      </c>
      <c r="AB17" s="89">
        <v>1</v>
      </c>
      <c r="AC17" s="89">
        <v>0</v>
      </c>
      <c r="AD17" s="89">
        <v>1</v>
      </c>
      <c r="AE17" s="89">
        <v>2</v>
      </c>
      <c r="AF17" s="89">
        <v>1</v>
      </c>
      <c r="AG17" s="89">
        <v>2</v>
      </c>
      <c r="AH17" s="89">
        <v>1</v>
      </c>
      <c r="AI17" s="89">
        <v>2</v>
      </c>
      <c r="AJ17" s="89">
        <v>4</v>
      </c>
      <c r="AK17" s="89">
        <v>3</v>
      </c>
      <c r="AL17" s="89">
        <v>5</v>
      </c>
      <c r="AM17" s="89">
        <v>5</v>
      </c>
      <c r="AN17" s="89">
        <v>1</v>
      </c>
      <c r="AO17" s="89">
        <v>1</v>
      </c>
      <c r="AP17" s="43">
        <v>14</v>
      </c>
      <c r="AQ17" s="43">
        <v>15</v>
      </c>
      <c r="AR17" s="43">
        <v>29</v>
      </c>
      <c r="AS17" s="90">
        <v>29</v>
      </c>
      <c r="AT17" s="91">
        <v>146</v>
      </c>
      <c r="AU17" s="92">
        <v>15</v>
      </c>
      <c r="AV17" s="92">
        <v>14288</v>
      </c>
      <c r="AW17" s="92">
        <v>3</v>
      </c>
      <c r="AX17" s="92">
        <v>0</v>
      </c>
      <c r="AY17" s="47">
        <v>24.934718977814882</v>
      </c>
      <c r="AZ17" s="47">
        <v>25.521418247881115</v>
      </c>
      <c r="BA17" s="47">
        <v>35.905995328053436</v>
      </c>
      <c r="BB17" s="47">
        <v>69.418257634236639</v>
      </c>
      <c r="BC17" s="47">
        <v>60</v>
      </c>
      <c r="BD17" s="48">
        <v>0</v>
      </c>
      <c r="BE17" s="49">
        <v>10.273972602739725</v>
      </c>
      <c r="BG17" s="51"/>
    </row>
    <row r="18" spans="1:59" s="50" customFormat="1" ht="30" customHeight="1" x14ac:dyDescent="0.3">
      <c r="A18" s="18">
        <v>12</v>
      </c>
      <c r="B18" s="52" t="s">
        <v>61</v>
      </c>
      <c r="C18" s="53">
        <v>146215.13627553347</v>
      </c>
      <c r="D18" s="93">
        <v>7</v>
      </c>
      <c r="E18" s="93">
        <v>0</v>
      </c>
      <c r="F18" s="93">
        <v>0</v>
      </c>
      <c r="G18" s="93">
        <v>0</v>
      </c>
      <c r="H18" s="93">
        <v>0</v>
      </c>
      <c r="I18" s="93">
        <v>0</v>
      </c>
      <c r="J18" s="55">
        <v>7</v>
      </c>
      <c r="K18" s="93">
        <v>14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55">
        <v>14</v>
      </c>
      <c r="R18" s="93">
        <v>1</v>
      </c>
      <c r="S18" s="93">
        <v>0</v>
      </c>
      <c r="T18" s="93">
        <v>0</v>
      </c>
      <c r="U18" s="93">
        <v>0</v>
      </c>
      <c r="V18" s="93">
        <v>0</v>
      </c>
      <c r="W18" s="93">
        <v>0</v>
      </c>
      <c r="X18" s="55">
        <v>1</v>
      </c>
      <c r="Y18" s="56">
        <v>22</v>
      </c>
      <c r="Z18" s="93">
        <v>0</v>
      </c>
      <c r="AA18" s="93">
        <v>0</v>
      </c>
      <c r="AB18" s="93">
        <v>0</v>
      </c>
      <c r="AC18" s="93">
        <v>0</v>
      </c>
      <c r="AD18" s="93">
        <v>0</v>
      </c>
      <c r="AE18" s="93">
        <v>3</v>
      </c>
      <c r="AF18" s="93">
        <v>0</v>
      </c>
      <c r="AG18" s="93">
        <v>8</v>
      </c>
      <c r="AH18" s="93">
        <v>1</v>
      </c>
      <c r="AI18" s="93">
        <v>2</v>
      </c>
      <c r="AJ18" s="93">
        <v>1</v>
      </c>
      <c r="AK18" s="93">
        <v>4</v>
      </c>
      <c r="AL18" s="93">
        <v>1</v>
      </c>
      <c r="AM18" s="93">
        <v>0</v>
      </c>
      <c r="AN18" s="93">
        <v>1</v>
      </c>
      <c r="AO18" s="93">
        <v>1</v>
      </c>
      <c r="AP18" s="57">
        <v>4</v>
      </c>
      <c r="AQ18" s="57">
        <v>18</v>
      </c>
      <c r="AR18" s="57">
        <v>22</v>
      </c>
      <c r="AS18" s="94">
        <v>22</v>
      </c>
      <c r="AT18" s="36">
        <v>32</v>
      </c>
      <c r="AU18" s="37">
        <v>7</v>
      </c>
      <c r="AV18" s="37">
        <v>8311</v>
      </c>
      <c r="AW18" s="37">
        <v>0</v>
      </c>
      <c r="AX18" s="37">
        <v>0</v>
      </c>
      <c r="AY18" s="61">
        <v>13.298516788167936</v>
      </c>
      <c r="AZ18" s="61">
        <v>22.126943899640764</v>
      </c>
      <c r="BA18" s="61">
        <v>19.149864174961827</v>
      </c>
      <c r="BB18" s="61">
        <v>60.185287407022891</v>
      </c>
      <c r="BC18" s="61">
        <v>33.333333333333329</v>
      </c>
      <c r="BD18" s="62">
        <v>0</v>
      </c>
      <c r="BE18" s="63">
        <v>21.875</v>
      </c>
    </row>
    <row r="19" spans="1:59" s="50" customFormat="1" ht="30" customHeight="1" x14ac:dyDescent="0.3">
      <c r="A19" s="18">
        <v>13</v>
      </c>
      <c r="B19" s="52" t="s">
        <v>62</v>
      </c>
      <c r="C19" s="53">
        <v>407313.59391041449</v>
      </c>
      <c r="D19" s="93">
        <v>8</v>
      </c>
      <c r="E19" s="93">
        <v>0</v>
      </c>
      <c r="F19" s="93">
        <v>0</v>
      </c>
      <c r="G19" s="93">
        <v>0</v>
      </c>
      <c r="H19" s="93">
        <v>1</v>
      </c>
      <c r="I19" s="93">
        <v>0</v>
      </c>
      <c r="J19" s="55">
        <v>9</v>
      </c>
      <c r="K19" s="93">
        <v>5</v>
      </c>
      <c r="L19" s="93">
        <v>0</v>
      </c>
      <c r="M19" s="93">
        <v>0</v>
      </c>
      <c r="N19" s="93">
        <v>0</v>
      </c>
      <c r="O19" s="93">
        <v>1</v>
      </c>
      <c r="P19" s="93">
        <v>0</v>
      </c>
      <c r="Q19" s="55">
        <v>6</v>
      </c>
      <c r="R19" s="93">
        <v>1</v>
      </c>
      <c r="S19" s="93">
        <v>0</v>
      </c>
      <c r="T19" s="93">
        <v>0</v>
      </c>
      <c r="U19" s="93">
        <v>0</v>
      </c>
      <c r="V19" s="93">
        <v>0</v>
      </c>
      <c r="W19" s="93">
        <v>0</v>
      </c>
      <c r="X19" s="55">
        <v>1</v>
      </c>
      <c r="Y19" s="56">
        <v>16</v>
      </c>
      <c r="Z19" s="93">
        <v>0</v>
      </c>
      <c r="AA19" s="93">
        <v>0</v>
      </c>
      <c r="AB19" s="93">
        <v>0</v>
      </c>
      <c r="AC19" s="93">
        <v>0</v>
      </c>
      <c r="AD19" s="93">
        <v>0</v>
      </c>
      <c r="AE19" s="93">
        <v>1</v>
      </c>
      <c r="AF19" s="93">
        <v>1</v>
      </c>
      <c r="AG19" s="93">
        <v>0</v>
      </c>
      <c r="AH19" s="93">
        <v>0</v>
      </c>
      <c r="AI19" s="93">
        <v>5</v>
      </c>
      <c r="AJ19" s="93">
        <v>4</v>
      </c>
      <c r="AK19" s="93">
        <v>1</v>
      </c>
      <c r="AL19" s="93">
        <v>1</v>
      </c>
      <c r="AM19" s="93">
        <v>0</v>
      </c>
      <c r="AN19" s="93">
        <v>0</v>
      </c>
      <c r="AO19" s="93">
        <v>1</v>
      </c>
      <c r="AP19" s="57">
        <v>6</v>
      </c>
      <c r="AQ19" s="57">
        <v>8</v>
      </c>
      <c r="AR19" s="57">
        <v>14</v>
      </c>
      <c r="AS19" s="94">
        <v>14</v>
      </c>
      <c r="AT19" s="36">
        <v>170</v>
      </c>
      <c r="AU19" s="37">
        <v>9</v>
      </c>
      <c r="AV19" s="37">
        <v>16278</v>
      </c>
      <c r="AW19" s="37">
        <v>0</v>
      </c>
      <c r="AX19" s="37">
        <v>0</v>
      </c>
      <c r="AY19" s="61">
        <v>5.455801759248387</v>
      </c>
      <c r="AZ19" s="61">
        <v>5.0546398651860045</v>
      </c>
      <c r="BA19" s="61">
        <v>7.8563545333176767</v>
      </c>
      <c r="BB19" s="61">
        <v>13.748620433305934</v>
      </c>
      <c r="BC19" s="61">
        <v>53.333333333333336</v>
      </c>
      <c r="BD19" s="62">
        <v>12.5</v>
      </c>
      <c r="BE19" s="63">
        <v>5.2941176470588234</v>
      </c>
    </row>
    <row r="20" spans="1:59" s="74" customFormat="1" ht="30" customHeight="1" x14ac:dyDescent="0.3">
      <c r="A20" s="18">
        <v>14</v>
      </c>
      <c r="B20" s="64" t="s">
        <v>63</v>
      </c>
      <c r="C20" s="65">
        <v>285902.81111019483</v>
      </c>
      <c r="D20" s="20">
        <v>13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67">
        <v>13</v>
      </c>
      <c r="K20" s="20">
        <v>4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67">
        <v>4</v>
      </c>
      <c r="R20" s="20">
        <v>6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67">
        <v>6</v>
      </c>
      <c r="Y20" s="95">
        <v>23</v>
      </c>
      <c r="Z20" s="93">
        <v>0</v>
      </c>
      <c r="AA20" s="93">
        <v>0</v>
      </c>
      <c r="AB20" s="93">
        <v>0</v>
      </c>
      <c r="AC20" s="93">
        <v>0</v>
      </c>
      <c r="AD20" s="93">
        <v>0</v>
      </c>
      <c r="AE20" s="93">
        <v>2</v>
      </c>
      <c r="AF20" s="93">
        <v>0</v>
      </c>
      <c r="AG20" s="93">
        <v>1</v>
      </c>
      <c r="AH20" s="93">
        <v>2</v>
      </c>
      <c r="AI20" s="93">
        <v>5</v>
      </c>
      <c r="AJ20" s="93">
        <v>1</v>
      </c>
      <c r="AK20" s="93">
        <v>4</v>
      </c>
      <c r="AL20" s="93">
        <v>2</v>
      </c>
      <c r="AM20" s="93">
        <v>1</v>
      </c>
      <c r="AN20" s="93">
        <v>2</v>
      </c>
      <c r="AO20" s="93">
        <v>3</v>
      </c>
      <c r="AP20" s="68">
        <v>7</v>
      </c>
      <c r="AQ20" s="68">
        <v>16</v>
      </c>
      <c r="AR20" s="68">
        <v>23</v>
      </c>
      <c r="AS20" s="96">
        <v>23</v>
      </c>
      <c r="AT20" s="23">
        <v>320</v>
      </c>
      <c r="AU20" s="24">
        <v>13</v>
      </c>
      <c r="AV20" s="24">
        <v>9200</v>
      </c>
      <c r="AW20" s="24">
        <v>7</v>
      </c>
      <c r="AX20" s="24">
        <v>0</v>
      </c>
      <c r="AY20" s="71">
        <v>12.630554757712014</v>
      </c>
      <c r="AZ20" s="71">
        <v>11.830429116951978</v>
      </c>
      <c r="BA20" s="71">
        <v>18.187998851105306</v>
      </c>
      <c r="BB20" s="71">
        <v>32.178767198109384</v>
      </c>
      <c r="BC20" s="71">
        <v>76.470588235294116</v>
      </c>
      <c r="BD20" s="72">
        <v>0</v>
      </c>
      <c r="BE20" s="73">
        <v>4.0625</v>
      </c>
    </row>
    <row r="21" spans="1:59" s="74" customFormat="1" ht="30" customHeight="1" x14ac:dyDescent="0.3">
      <c r="A21" s="18">
        <v>15</v>
      </c>
      <c r="B21" s="64" t="s">
        <v>64</v>
      </c>
      <c r="C21" s="65">
        <v>255876.48848218351</v>
      </c>
      <c r="D21" s="20">
        <v>5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67">
        <v>5</v>
      </c>
      <c r="K21" s="20">
        <v>1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67">
        <v>1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67">
        <v>0</v>
      </c>
      <c r="Y21" s="95">
        <v>6</v>
      </c>
      <c r="Z21" s="93">
        <v>0</v>
      </c>
      <c r="AA21" s="93">
        <v>0</v>
      </c>
      <c r="AB21" s="93">
        <v>0</v>
      </c>
      <c r="AC21" s="93">
        <v>0</v>
      </c>
      <c r="AD21" s="93">
        <v>0</v>
      </c>
      <c r="AE21" s="93">
        <v>1</v>
      </c>
      <c r="AF21" s="93">
        <v>2</v>
      </c>
      <c r="AG21" s="93">
        <v>0</v>
      </c>
      <c r="AH21" s="93">
        <v>2</v>
      </c>
      <c r="AI21" s="93">
        <v>0</v>
      </c>
      <c r="AJ21" s="93">
        <v>0</v>
      </c>
      <c r="AK21" s="93">
        <v>1</v>
      </c>
      <c r="AL21" s="93">
        <v>0</v>
      </c>
      <c r="AM21" s="93">
        <v>0</v>
      </c>
      <c r="AN21" s="93">
        <v>0</v>
      </c>
      <c r="AO21" s="93">
        <v>0</v>
      </c>
      <c r="AP21" s="68">
        <v>4</v>
      </c>
      <c r="AQ21" s="68">
        <v>2</v>
      </c>
      <c r="AR21" s="68">
        <v>6</v>
      </c>
      <c r="AS21" s="96">
        <v>6</v>
      </c>
      <c r="AT21" s="23">
        <v>172</v>
      </c>
      <c r="AU21" s="24">
        <v>5</v>
      </c>
      <c r="AV21" s="24">
        <v>13857</v>
      </c>
      <c r="AW21" s="24">
        <v>1</v>
      </c>
      <c r="AX21" s="24">
        <v>1</v>
      </c>
      <c r="AY21" s="71">
        <v>5.4279660359869135</v>
      </c>
      <c r="AZ21" s="71">
        <v>3.4483548934505102</v>
      </c>
      <c r="BA21" s="71">
        <v>7.8162710918211564</v>
      </c>
      <c r="BB21" s="71">
        <v>9.3795253101853859</v>
      </c>
      <c r="BC21" s="71">
        <v>83.333333333333343</v>
      </c>
      <c r="BD21" s="72">
        <v>0</v>
      </c>
      <c r="BE21" s="73">
        <v>2.9069767441860463</v>
      </c>
    </row>
    <row r="22" spans="1:59" s="74" customFormat="1" ht="30" customHeight="1" x14ac:dyDescent="0.3">
      <c r="A22" s="18">
        <v>16</v>
      </c>
      <c r="B22" s="64" t="s">
        <v>65</v>
      </c>
      <c r="C22" s="65">
        <v>262403.9499230556</v>
      </c>
      <c r="D22" s="20">
        <v>4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67">
        <v>4</v>
      </c>
      <c r="K22" s="20">
        <v>3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67">
        <v>3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67">
        <v>0</v>
      </c>
      <c r="Y22" s="95">
        <v>7</v>
      </c>
      <c r="Z22" s="93">
        <v>0</v>
      </c>
      <c r="AA22" s="93">
        <v>0</v>
      </c>
      <c r="AB22" s="93">
        <v>0</v>
      </c>
      <c r="AC22" s="93">
        <v>0</v>
      </c>
      <c r="AD22" s="93">
        <v>2</v>
      </c>
      <c r="AE22" s="93">
        <v>0</v>
      </c>
      <c r="AF22" s="93">
        <v>1</v>
      </c>
      <c r="AG22" s="93">
        <v>1</v>
      </c>
      <c r="AH22" s="93">
        <v>1</v>
      </c>
      <c r="AI22" s="93">
        <v>0</v>
      </c>
      <c r="AJ22" s="93">
        <v>0</v>
      </c>
      <c r="AK22" s="93">
        <v>1</v>
      </c>
      <c r="AL22" s="93">
        <v>0</v>
      </c>
      <c r="AM22" s="93">
        <v>0</v>
      </c>
      <c r="AN22" s="93">
        <v>1</v>
      </c>
      <c r="AO22" s="93">
        <v>0</v>
      </c>
      <c r="AP22" s="68">
        <v>5</v>
      </c>
      <c r="AQ22" s="68">
        <v>2</v>
      </c>
      <c r="AR22" s="68">
        <v>7</v>
      </c>
      <c r="AS22" s="96">
        <v>7</v>
      </c>
      <c r="AT22" s="36">
        <v>104</v>
      </c>
      <c r="AU22" s="24">
        <v>4</v>
      </c>
      <c r="AV22" s="24">
        <v>23797</v>
      </c>
      <c r="AW22" s="24">
        <v>0</v>
      </c>
      <c r="AX22" s="24">
        <v>0</v>
      </c>
      <c r="AY22" s="71">
        <v>4.2343536041927754</v>
      </c>
      <c r="AZ22" s="71">
        <v>3.9230040744727184</v>
      </c>
      <c r="BA22" s="71">
        <v>6.0974691900375975</v>
      </c>
      <c r="BB22" s="71">
        <v>10.670571082565795</v>
      </c>
      <c r="BC22" s="71">
        <v>57.142857142857139</v>
      </c>
      <c r="BD22" s="72">
        <v>0</v>
      </c>
      <c r="BE22" s="73">
        <v>3.8461538461538463</v>
      </c>
    </row>
    <row r="23" spans="1:59" s="74" customFormat="1" ht="30" customHeight="1" x14ac:dyDescent="0.3">
      <c r="A23" s="18">
        <v>17</v>
      </c>
      <c r="B23" s="64" t="s">
        <v>66</v>
      </c>
      <c r="C23" s="65">
        <v>183408.16650840268</v>
      </c>
      <c r="D23" s="20">
        <v>5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67">
        <v>5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67">
        <v>0</v>
      </c>
      <c r="R23" s="20">
        <v>2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67">
        <v>2</v>
      </c>
      <c r="Y23" s="95">
        <v>7</v>
      </c>
      <c r="Z23" s="93">
        <v>0</v>
      </c>
      <c r="AA23" s="93">
        <v>0</v>
      </c>
      <c r="AB23" s="93">
        <v>0</v>
      </c>
      <c r="AC23" s="93">
        <v>0</v>
      </c>
      <c r="AD23" s="93">
        <v>0</v>
      </c>
      <c r="AE23" s="93">
        <v>0</v>
      </c>
      <c r="AF23" s="93">
        <v>0</v>
      </c>
      <c r="AG23" s="93">
        <v>3</v>
      </c>
      <c r="AH23" s="93">
        <v>0</v>
      </c>
      <c r="AI23" s="93">
        <v>0</v>
      </c>
      <c r="AJ23" s="93">
        <v>1</v>
      </c>
      <c r="AK23" s="93">
        <v>2</v>
      </c>
      <c r="AL23" s="93">
        <v>0</v>
      </c>
      <c r="AM23" s="93">
        <v>0</v>
      </c>
      <c r="AN23" s="93">
        <v>1</v>
      </c>
      <c r="AO23" s="93">
        <v>0</v>
      </c>
      <c r="AP23" s="68">
        <v>2</v>
      </c>
      <c r="AQ23" s="68">
        <v>5</v>
      </c>
      <c r="AR23" s="68">
        <v>7</v>
      </c>
      <c r="AS23" s="96">
        <v>7</v>
      </c>
      <c r="AT23" s="23">
        <v>48</v>
      </c>
      <c r="AU23" s="24">
        <v>5</v>
      </c>
      <c r="AV23" s="24">
        <v>8780</v>
      </c>
      <c r="AW23" s="24">
        <v>0</v>
      </c>
      <c r="AX23" s="24">
        <v>0</v>
      </c>
      <c r="AY23" s="71">
        <v>7.5726665574908205</v>
      </c>
      <c r="AZ23" s="71">
        <v>5.6126822720226084</v>
      </c>
      <c r="BA23" s="71">
        <v>10.904639842786782</v>
      </c>
      <c r="BB23" s="71">
        <v>15.266495779901494</v>
      </c>
      <c r="BC23" s="71">
        <v>100</v>
      </c>
      <c r="BD23" s="72">
        <v>0</v>
      </c>
      <c r="BE23" s="73">
        <v>10.416666666666668</v>
      </c>
    </row>
    <row r="24" spans="1:59" s="74" customFormat="1" ht="30" customHeight="1" x14ac:dyDescent="0.3">
      <c r="A24" s="18">
        <v>18</v>
      </c>
      <c r="B24" s="64" t="s">
        <v>67</v>
      </c>
      <c r="C24" s="65">
        <v>610970.3908656222</v>
      </c>
      <c r="D24" s="20">
        <v>116</v>
      </c>
      <c r="E24" s="20">
        <v>4</v>
      </c>
      <c r="F24" s="20">
        <v>5</v>
      </c>
      <c r="G24" s="20">
        <v>0</v>
      </c>
      <c r="H24" s="20">
        <v>2</v>
      </c>
      <c r="I24" s="20">
        <v>0</v>
      </c>
      <c r="J24" s="67">
        <v>127</v>
      </c>
      <c r="K24" s="20">
        <v>66</v>
      </c>
      <c r="L24" s="20">
        <v>2</v>
      </c>
      <c r="M24" s="20">
        <v>0</v>
      </c>
      <c r="N24" s="20">
        <v>0</v>
      </c>
      <c r="O24" s="20">
        <v>0</v>
      </c>
      <c r="P24" s="20">
        <v>1</v>
      </c>
      <c r="Q24" s="67">
        <v>69</v>
      </c>
      <c r="R24" s="20">
        <v>30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67">
        <v>30</v>
      </c>
      <c r="Y24" s="95">
        <v>226</v>
      </c>
      <c r="Z24" s="93">
        <v>7</v>
      </c>
      <c r="AA24" s="93">
        <v>6</v>
      </c>
      <c r="AB24" s="93">
        <v>6</v>
      </c>
      <c r="AC24" s="93">
        <v>10</v>
      </c>
      <c r="AD24" s="93">
        <v>21</v>
      </c>
      <c r="AE24" s="93">
        <v>10</v>
      </c>
      <c r="AF24" s="93">
        <v>17</v>
      </c>
      <c r="AG24" s="93">
        <v>23</v>
      </c>
      <c r="AH24" s="93">
        <v>15</v>
      </c>
      <c r="AI24" s="93">
        <v>19</v>
      </c>
      <c r="AJ24" s="93">
        <v>25</v>
      </c>
      <c r="AK24" s="93">
        <v>15</v>
      </c>
      <c r="AL24" s="93">
        <v>19</v>
      </c>
      <c r="AM24" s="93">
        <v>18</v>
      </c>
      <c r="AN24" s="93">
        <v>3</v>
      </c>
      <c r="AO24" s="93">
        <v>4</v>
      </c>
      <c r="AP24" s="68">
        <v>113</v>
      </c>
      <c r="AQ24" s="68">
        <v>105</v>
      </c>
      <c r="AR24" s="68">
        <v>218</v>
      </c>
      <c r="AS24" s="96">
        <v>218</v>
      </c>
      <c r="AT24" s="23">
        <v>1463</v>
      </c>
      <c r="AU24" s="24">
        <v>127</v>
      </c>
      <c r="AV24" s="24">
        <v>69524</v>
      </c>
      <c r="AW24" s="24">
        <v>78</v>
      </c>
      <c r="AX24" s="24">
        <v>4</v>
      </c>
      <c r="AY24" s="71">
        <v>54.558017592483822</v>
      </c>
      <c r="AZ24" s="71">
        <v>52.471975743359437</v>
      </c>
      <c r="BA24" s="71">
        <v>78.563545333176705</v>
      </c>
      <c r="BB24" s="71">
        <v>142.72377402193766</v>
      </c>
      <c r="BC24" s="71">
        <v>61.224489795918366</v>
      </c>
      <c r="BD24" s="72">
        <v>6.1946902654867255</v>
      </c>
      <c r="BE24" s="73">
        <v>8.6807928913192072</v>
      </c>
    </row>
    <row r="25" spans="1:59" s="74" customFormat="1" ht="30" customHeight="1" x14ac:dyDescent="0.3">
      <c r="A25" s="18">
        <v>19</v>
      </c>
      <c r="B25" s="64" t="s">
        <v>68</v>
      </c>
      <c r="C25" s="65">
        <v>155353.58229275432</v>
      </c>
      <c r="D25" s="20">
        <v>5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67">
        <v>5</v>
      </c>
      <c r="K25" s="20">
        <v>2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67">
        <v>2</v>
      </c>
      <c r="R25" s="20">
        <v>2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67">
        <v>2</v>
      </c>
      <c r="Y25" s="95">
        <v>9</v>
      </c>
      <c r="Z25" s="93">
        <v>0</v>
      </c>
      <c r="AA25" s="93">
        <v>0</v>
      </c>
      <c r="AB25" s="93">
        <v>0</v>
      </c>
      <c r="AC25" s="93">
        <v>0</v>
      </c>
      <c r="AD25" s="93">
        <v>2</v>
      </c>
      <c r="AE25" s="93">
        <v>1</v>
      </c>
      <c r="AF25" s="93">
        <v>0</v>
      </c>
      <c r="AG25" s="93">
        <v>1</v>
      </c>
      <c r="AH25" s="93">
        <v>1</v>
      </c>
      <c r="AI25" s="93">
        <v>0</v>
      </c>
      <c r="AJ25" s="93">
        <v>0</v>
      </c>
      <c r="AK25" s="93">
        <v>1</v>
      </c>
      <c r="AL25" s="93">
        <v>0</v>
      </c>
      <c r="AM25" s="93">
        <v>2</v>
      </c>
      <c r="AN25" s="93">
        <v>1</v>
      </c>
      <c r="AO25" s="93">
        <v>0</v>
      </c>
      <c r="AP25" s="68">
        <v>4</v>
      </c>
      <c r="AQ25" s="68">
        <v>5</v>
      </c>
      <c r="AR25" s="68">
        <v>9</v>
      </c>
      <c r="AS25" s="96">
        <v>9</v>
      </c>
      <c r="AT25" s="23">
        <v>37</v>
      </c>
      <c r="AU25" s="24">
        <v>5</v>
      </c>
      <c r="AV25" s="24">
        <v>14892</v>
      </c>
      <c r="AW25" s="24">
        <v>0</v>
      </c>
      <c r="AX25" s="24">
        <v>0</v>
      </c>
      <c r="AY25" s="71">
        <v>8.9401793533902083</v>
      </c>
      <c r="AZ25" s="71">
        <v>8.5194650308777273</v>
      </c>
      <c r="BA25" s="71">
        <v>12.8738582688819</v>
      </c>
      <c r="BB25" s="71">
        <v>23.172944883987423</v>
      </c>
      <c r="BC25" s="71">
        <v>71.428571428571431</v>
      </c>
      <c r="BD25" s="72">
        <v>0</v>
      </c>
      <c r="BE25" s="73">
        <v>13.513513513513514</v>
      </c>
    </row>
    <row r="26" spans="1:59" s="74" customFormat="1" ht="30" customHeight="1" x14ac:dyDescent="0.3">
      <c r="A26" s="18">
        <v>20</v>
      </c>
      <c r="B26" s="64" t="s">
        <v>69</v>
      </c>
      <c r="C26" s="65">
        <v>335511.5180608221</v>
      </c>
      <c r="D26" s="20">
        <v>10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67">
        <v>10</v>
      </c>
      <c r="K26" s="20">
        <v>2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67">
        <v>2</v>
      </c>
      <c r="R26" s="20">
        <v>3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67">
        <v>3</v>
      </c>
      <c r="Y26" s="95">
        <v>15</v>
      </c>
      <c r="Z26" s="93">
        <v>0</v>
      </c>
      <c r="AA26" s="93">
        <v>0</v>
      </c>
      <c r="AB26" s="93">
        <v>0</v>
      </c>
      <c r="AC26" s="93">
        <v>1</v>
      </c>
      <c r="AD26" s="93">
        <v>0</v>
      </c>
      <c r="AE26" s="93">
        <v>1</v>
      </c>
      <c r="AF26" s="93">
        <v>0</v>
      </c>
      <c r="AG26" s="93">
        <v>1</v>
      </c>
      <c r="AH26" s="93">
        <v>1</v>
      </c>
      <c r="AI26" s="93">
        <v>2</v>
      </c>
      <c r="AJ26" s="93">
        <v>0</v>
      </c>
      <c r="AK26" s="93">
        <v>1</v>
      </c>
      <c r="AL26" s="93">
        <v>5</v>
      </c>
      <c r="AM26" s="93">
        <v>2</v>
      </c>
      <c r="AN26" s="93">
        <v>1</v>
      </c>
      <c r="AO26" s="93">
        <v>0</v>
      </c>
      <c r="AP26" s="68">
        <v>7</v>
      </c>
      <c r="AQ26" s="68">
        <v>8</v>
      </c>
      <c r="AR26" s="68">
        <v>15</v>
      </c>
      <c r="AS26" s="96">
        <v>15</v>
      </c>
      <c r="AT26" s="23">
        <v>134</v>
      </c>
      <c r="AU26" s="24">
        <v>10</v>
      </c>
      <c r="AV26" s="24">
        <v>5686</v>
      </c>
      <c r="AW26" s="24">
        <v>0</v>
      </c>
      <c r="AX26" s="24">
        <v>0</v>
      </c>
      <c r="AY26" s="71">
        <v>8.2792322416609778</v>
      </c>
      <c r="AZ26" s="71">
        <v>6.5746844272013645</v>
      </c>
      <c r="BA26" s="71">
        <v>11.922094427991809</v>
      </c>
      <c r="BB26" s="71">
        <v>17.883141641987713</v>
      </c>
      <c r="BC26" s="71">
        <v>83.333333333333343</v>
      </c>
      <c r="BD26" s="72">
        <v>0</v>
      </c>
      <c r="BE26" s="73">
        <v>7.4626865671641784</v>
      </c>
    </row>
    <row r="27" spans="1:59" s="74" customFormat="1" ht="30" customHeight="1" x14ac:dyDescent="0.3">
      <c r="A27" s="18">
        <v>21</v>
      </c>
      <c r="B27" s="64" t="s">
        <v>70</v>
      </c>
      <c r="C27" s="65">
        <v>583555.05281395931</v>
      </c>
      <c r="D27" s="20">
        <v>18</v>
      </c>
      <c r="E27" s="20">
        <v>2</v>
      </c>
      <c r="F27" s="20">
        <v>0</v>
      </c>
      <c r="G27" s="20">
        <v>0</v>
      </c>
      <c r="H27" s="20">
        <v>0</v>
      </c>
      <c r="I27" s="20">
        <v>0</v>
      </c>
      <c r="J27" s="67">
        <v>20</v>
      </c>
      <c r="K27" s="20">
        <v>21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67">
        <v>21</v>
      </c>
      <c r="R27" s="20">
        <v>23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67">
        <v>23</v>
      </c>
      <c r="Y27" s="95">
        <v>64</v>
      </c>
      <c r="Z27" s="93">
        <v>1</v>
      </c>
      <c r="AA27" s="93">
        <v>0</v>
      </c>
      <c r="AB27" s="93">
        <v>1</v>
      </c>
      <c r="AC27" s="93">
        <v>4</v>
      </c>
      <c r="AD27" s="93">
        <v>2</v>
      </c>
      <c r="AE27" s="93">
        <v>2</v>
      </c>
      <c r="AF27" s="93">
        <v>5</v>
      </c>
      <c r="AG27" s="93">
        <v>3</v>
      </c>
      <c r="AH27" s="93">
        <v>3</v>
      </c>
      <c r="AI27" s="93">
        <v>6</v>
      </c>
      <c r="AJ27" s="93">
        <v>4</v>
      </c>
      <c r="AK27" s="93">
        <v>7</v>
      </c>
      <c r="AL27" s="93">
        <v>5</v>
      </c>
      <c r="AM27" s="93">
        <v>8</v>
      </c>
      <c r="AN27" s="93">
        <v>6</v>
      </c>
      <c r="AO27" s="93">
        <v>7</v>
      </c>
      <c r="AP27" s="68">
        <v>27</v>
      </c>
      <c r="AQ27" s="68">
        <v>37</v>
      </c>
      <c r="AR27" s="68">
        <v>64</v>
      </c>
      <c r="AS27" s="96">
        <v>64</v>
      </c>
      <c r="AT27" s="23">
        <v>239</v>
      </c>
      <c r="AU27" s="24">
        <v>23</v>
      </c>
      <c r="AV27" s="24">
        <v>16136</v>
      </c>
      <c r="AW27" s="24">
        <v>20</v>
      </c>
      <c r="AX27" s="24">
        <v>4</v>
      </c>
      <c r="AY27" s="71">
        <v>9.5201909892924839</v>
      </c>
      <c r="AZ27" s="71">
        <v>16.128323558330795</v>
      </c>
      <c r="BA27" s="71">
        <v>13.70907502458118</v>
      </c>
      <c r="BB27" s="71">
        <v>43.869040078659772</v>
      </c>
      <c r="BC27" s="71">
        <v>48.780487804878049</v>
      </c>
      <c r="BD27" s="72">
        <v>3.125</v>
      </c>
      <c r="BE27" s="73">
        <v>9.6234309623430967</v>
      </c>
    </row>
    <row r="28" spans="1:59" s="74" customFormat="1" ht="30" customHeight="1" x14ac:dyDescent="0.3">
      <c r="A28" s="18">
        <v>22</v>
      </c>
      <c r="B28" s="64" t="s">
        <v>71</v>
      </c>
      <c r="C28" s="65">
        <v>292430.27255106694</v>
      </c>
      <c r="D28" s="20">
        <v>15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67">
        <v>15</v>
      </c>
      <c r="K28" s="20">
        <v>8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67">
        <v>8</v>
      </c>
      <c r="R28" s="20">
        <v>2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67">
        <v>2</v>
      </c>
      <c r="Y28" s="95">
        <v>25</v>
      </c>
      <c r="Z28" s="93">
        <v>0</v>
      </c>
      <c r="AA28" s="93">
        <v>0</v>
      </c>
      <c r="AB28" s="93">
        <v>0</v>
      </c>
      <c r="AC28" s="93">
        <v>0</v>
      </c>
      <c r="AD28" s="93">
        <v>0</v>
      </c>
      <c r="AE28" s="93">
        <v>0</v>
      </c>
      <c r="AF28" s="93">
        <v>0</v>
      </c>
      <c r="AG28" s="93">
        <v>3</v>
      </c>
      <c r="AH28" s="93">
        <v>1</v>
      </c>
      <c r="AI28" s="93">
        <v>1</v>
      </c>
      <c r="AJ28" s="93">
        <v>2</v>
      </c>
      <c r="AK28" s="93">
        <v>5</v>
      </c>
      <c r="AL28" s="93">
        <v>3</v>
      </c>
      <c r="AM28" s="93">
        <v>2</v>
      </c>
      <c r="AN28" s="93">
        <v>4</v>
      </c>
      <c r="AO28" s="93">
        <v>4</v>
      </c>
      <c r="AP28" s="68">
        <v>10</v>
      </c>
      <c r="AQ28" s="68">
        <v>15</v>
      </c>
      <c r="AR28" s="68">
        <v>25</v>
      </c>
      <c r="AS28" s="96">
        <v>25</v>
      </c>
      <c r="AT28" s="23">
        <v>95</v>
      </c>
      <c r="AU28" s="24">
        <v>15</v>
      </c>
      <c r="AV28" s="24">
        <v>2879</v>
      </c>
      <c r="AW28" s="24">
        <v>9</v>
      </c>
      <c r="AX28" s="24">
        <v>0</v>
      </c>
      <c r="AY28" s="71">
        <v>14.248410844465646</v>
      </c>
      <c r="AZ28" s="71">
        <v>12.572127215704981</v>
      </c>
      <c r="BA28" s="71">
        <v>20.517711616030528</v>
      </c>
      <c r="BB28" s="71">
        <v>34.196186026717548</v>
      </c>
      <c r="BC28" s="71">
        <v>65.217391304347828</v>
      </c>
      <c r="BD28" s="72">
        <v>0</v>
      </c>
      <c r="BE28" s="73">
        <v>15.789473684210526</v>
      </c>
    </row>
    <row r="29" spans="1:59" s="74" customFormat="1" ht="30" customHeight="1" x14ac:dyDescent="0.3">
      <c r="A29" s="18">
        <v>23</v>
      </c>
      <c r="B29" s="64" t="s">
        <v>72</v>
      </c>
      <c r="C29" s="65">
        <v>590082.51425483136</v>
      </c>
      <c r="D29" s="20">
        <v>68</v>
      </c>
      <c r="E29" s="20">
        <v>1</v>
      </c>
      <c r="F29" s="20">
        <v>0</v>
      </c>
      <c r="G29" s="20">
        <v>0</v>
      </c>
      <c r="H29" s="20">
        <v>0</v>
      </c>
      <c r="I29" s="20">
        <v>0</v>
      </c>
      <c r="J29" s="67">
        <v>69</v>
      </c>
      <c r="K29" s="20">
        <v>23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67">
        <v>23</v>
      </c>
      <c r="R29" s="20">
        <v>17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67">
        <v>17</v>
      </c>
      <c r="Y29" s="95">
        <v>109</v>
      </c>
      <c r="Z29" s="93">
        <v>3</v>
      </c>
      <c r="AA29" s="93">
        <v>2</v>
      </c>
      <c r="AB29" s="93">
        <v>2</v>
      </c>
      <c r="AC29" s="93">
        <v>5</v>
      </c>
      <c r="AD29" s="93">
        <v>7</v>
      </c>
      <c r="AE29" s="93">
        <v>11</v>
      </c>
      <c r="AF29" s="93">
        <v>6</v>
      </c>
      <c r="AG29" s="93">
        <v>15</v>
      </c>
      <c r="AH29" s="93">
        <v>4</v>
      </c>
      <c r="AI29" s="93">
        <v>12</v>
      </c>
      <c r="AJ29" s="93">
        <v>6</v>
      </c>
      <c r="AK29" s="93">
        <v>6</v>
      </c>
      <c r="AL29" s="93">
        <v>10</v>
      </c>
      <c r="AM29" s="93">
        <v>6</v>
      </c>
      <c r="AN29" s="93">
        <v>8</v>
      </c>
      <c r="AO29" s="93">
        <v>6</v>
      </c>
      <c r="AP29" s="68">
        <v>46</v>
      </c>
      <c r="AQ29" s="68">
        <v>63</v>
      </c>
      <c r="AR29" s="68">
        <v>109</v>
      </c>
      <c r="AS29" s="96">
        <v>109</v>
      </c>
      <c r="AT29" s="23">
        <v>602</v>
      </c>
      <c r="AU29" s="24">
        <v>69</v>
      </c>
      <c r="AV29" s="24">
        <v>30939</v>
      </c>
      <c r="AW29" s="24">
        <v>25</v>
      </c>
      <c r="AX29" s="24">
        <v>14</v>
      </c>
      <c r="AY29" s="71">
        <v>32.481333040127005</v>
      </c>
      <c r="AZ29" s="71">
        <v>27.164695406960433</v>
      </c>
      <c r="BA29" s="71">
        <v>46.773119577782886</v>
      </c>
      <c r="BB29" s="71">
        <v>73.887971506932388</v>
      </c>
      <c r="BC29" s="71">
        <v>75</v>
      </c>
      <c r="BD29" s="72">
        <v>0.91743119266055051</v>
      </c>
      <c r="BE29" s="73">
        <v>11.461794019933555</v>
      </c>
    </row>
    <row r="30" spans="1:59" s="74" customFormat="1" ht="30" customHeight="1" x14ac:dyDescent="0.3">
      <c r="A30" s="18">
        <v>24</v>
      </c>
      <c r="B30" s="64" t="s">
        <v>73</v>
      </c>
      <c r="C30" s="65">
        <v>522196.91526976228</v>
      </c>
      <c r="D30" s="20">
        <v>40</v>
      </c>
      <c r="E30" s="20">
        <v>5</v>
      </c>
      <c r="F30" s="20">
        <v>0</v>
      </c>
      <c r="G30" s="20">
        <v>0</v>
      </c>
      <c r="H30" s="20">
        <v>0</v>
      </c>
      <c r="I30" s="20">
        <v>0</v>
      </c>
      <c r="J30" s="67">
        <v>45</v>
      </c>
      <c r="K30" s="93">
        <v>99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67">
        <v>99</v>
      </c>
      <c r="R30" s="20">
        <v>29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67">
        <v>29</v>
      </c>
      <c r="Y30" s="95">
        <v>173</v>
      </c>
      <c r="Z30" s="93">
        <v>32</v>
      </c>
      <c r="AA30" s="93">
        <v>22</v>
      </c>
      <c r="AB30" s="97">
        <v>11</v>
      </c>
      <c r="AC30" s="93">
        <v>8</v>
      </c>
      <c r="AD30" s="93">
        <v>8</v>
      </c>
      <c r="AE30" s="93">
        <v>13</v>
      </c>
      <c r="AF30" s="93">
        <v>8</v>
      </c>
      <c r="AG30" s="93">
        <v>14</v>
      </c>
      <c r="AH30" s="93">
        <v>3</v>
      </c>
      <c r="AI30" s="93">
        <v>7</v>
      </c>
      <c r="AJ30" s="93">
        <v>5</v>
      </c>
      <c r="AK30" s="97">
        <v>6</v>
      </c>
      <c r="AL30" s="97">
        <v>5</v>
      </c>
      <c r="AM30" s="93">
        <v>9</v>
      </c>
      <c r="AN30" s="93">
        <v>13</v>
      </c>
      <c r="AO30" s="93">
        <v>9</v>
      </c>
      <c r="AP30" s="68">
        <v>85</v>
      </c>
      <c r="AQ30" s="68">
        <v>88</v>
      </c>
      <c r="AR30" s="68">
        <v>173</v>
      </c>
      <c r="AS30" s="96">
        <v>173</v>
      </c>
      <c r="AT30" s="23">
        <v>262</v>
      </c>
      <c r="AU30" s="24">
        <v>45</v>
      </c>
      <c r="AV30" s="24">
        <v>25450</v>
      </c>
      <c r="AW30" s="24">
        <v>17</v>
      </c>
      <c r="AX30" s="24">
        <v>0</v>
      </c>
      <c r="AY30" s="71">
        <v>23.937330218702289</v>
      </c>
      <c r="AZ30" s="71">
        <v>48.719507386299952</v>
      </c>
      <c r="BA30" s="71">
        <v>34.4697555149313</v>
      </c>
      <c r="BB30" s="71">
        <v>132.5170600907359</v>
      </c>
      <c r="BC30" s="71">
        <v>31.25</v>
      </c>
      <c r="BD30" s="72">
        <v>2.8901734104046244</v>
      </c>
      <c r="BE30" s="73">
        <v>17.175572519083971</v>
      </c>
    </row>
    <row r="31" spans="1:59" s="74" customFormat="1" ht="30" customHeight="1" x14ac:dyDescent="0.3">
      <c r="A31" s="18">
        <v>25</v>
      </c>
      <c r="B31" s="64" t="s">
        <v>74</v>
      </c>
      <c r="C31" s="65">
        <v>272847.88822845079</v>
      </c>
      <c r="D31" s="20">
        <v>33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67">
        <v>33</v>
      </c>
      <c r="K31" s="20">
        <v>27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67">
        <v>27</v>
      </c>
      <c r="R31" s="20">
        <v>25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67">
        <v>25</v>
      </c>
      <c r="Y31" s="95">
        <v>85</v>
      </c>
      <c r="Z31" s="93">
        <v>0</v>
      </c>
      <c r="AA31" s="93">
        <v>0</v>
      </c>
      <c r="AB31" s="93">
        <v>0</v>
      </c>
      <c r="AC31" s="93">
        <v>3</v>
      </c>
      <c r="AD31" s="93">
        <v>4</v>
      </c>
      <c r="AE31" s="93">
        <v>6</v>
      </c>
      <c r="AF31" s="93">
        <v>9</v>
      </c>
      <c r="AG31" s="93">
        <v>11</v>
      </c>
      <c r="AH31" s="93">
        <v>7</v>
      </c>
      <c r="AI31" s="93">
        <v>8</v>
      </c>
      <c r="AJ31" s="93">
        <v>7</v>
      </c>
      <c r="AK31" s="93">
        <v>5</v>
      </c>
      <c r="AL31" s="93">
        <v>5</v>
      </c>
      <c r="AM31" s="93">
        <v>7</v>
      </c>
      <c r="AN31" s="93">
        <v>6</v>
      </c>
      <c r="AO31" s="93">
        <v>7</v>
      </c>
      <c r="AP31" s="68">
        <v>38</v>
      </c>
      <c r="AQ31" s="68">
        <v>47</v>
      </c>
      <c r="AR31" s="68">
        <v>85</v>
      </c>
      <c r="AS31" s="96">
        <v>85</v>
      </c>
      <c r="AT31" s="23">
        <v>325</v>
      </c>
      <c r="AU31" s="24">
        <v>34</v>
      </c>
      <c r="AV31" s="24">
        <v>16925</v>
      </c>
      <c r="AW31" s="24">
        <v>42</v>
      </c>
      <c r="AX31" s="24">
        <v>0</v>
      </c>
      <c r="AY31" s="71">
        <v>33.596252938529531</v>
      </c>
      <c r="AZ31" s="71">
        <v>45.813072188903902</v>
      </c>
      <c r="BA31" s="71">
        <v>48.378604231482527</v>
      </c>
      <c r="BB31" s="71">
        <v>124.61155635381863</v>
      </c>
      <c r="BC31" s="71">
        <v>55.000000000000007</v>
      </c>
      <c r="BD31" s="72">
        <v>0</v>
      </c>
      <c r="BE31" s="73">
        <v>10.461538461538462</v>
      </c>
    </row>
    <row r="32" spans="1:59" s="74" customFormat="1" ht="30" customHeight="1" x14ac:dyDescent="0.3">
      <c r="A32" s="18">
        <v>26</v>
      </c>
      <c r="B32" s="64" t="s">
        <v>75</v>
      </c>
      <c r="C32" s="65">
        <v>140993.16712283582</v>
      </c>
      <c r="D32" s="20">
        <v>9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67">
        <v>9</v>
      </c>
      <c r="K32" s="20">
        <v>2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67">
        <v>2</v>
      </c>
      <c r="R32" s="20">
        <v>3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67">
        <v>3</v>
      </c>
      <c r="Y32" s="95">
        <v>14</v>
      </c>
      <c r="Z32" s="93">
        <v>2</v>
      </c>
      <c r="AA32" s="93">
        <v>0</v>
      </c>
      <c r="AB32" s="93">
        <v>1</v>
      </c>
      <c r="AC32" s="93">
        <v>0</v>
      </c>
      <c r="AD32" s="93">
        <v>4</v>
      </c>
      <c r="AE32" s="93">
        <v>0</v>
      </c>
      <c r="AF32" s="93">
        <v>2</v>
      </c>
      <c r="AG32" s="93">
        <v>2</v>
      </c>
      <c r="AH32" s="93">
        <v>1</v>
      </c>
      <c r="AI32" s="93">
        <v>1</v>
      </c>
      <c r="AJ32" s="93">
        <v>1</v>
      </c>
      <c r="AK32" s="93">
        <v>0</v>
      </c>
      <c r="AL32" s="93">
        <v>0</v>
      </c>
      <c r="AM32" s="93">
        <v>0</v>
      </c>
      <c r="AN32" s="93">
        <v>0</v>
      </c>
      <c r="AO32" s="93">
        <v>0</v>
      </c>
      <c r="AP32" s="68">
        <v>11</v>
      </c>
      <c r="AQ32" s="68">
        <v>3</v>
      </c>
      <c r="AR32" s="68">
        <v>14</v>
      </c>
      <c r="AS32" s="96">
        <v>14</v>
      </c>
      <c r="AT32" s="23">
        <v>82</v>
      </c>
      <c r="AU32" s="24">
        <v>9</v>
      </c>
      <c r="AV32" s="24">
        <v>8284</v>
      </c>
      <c r="AW32" s="24">
        <v>7</v>
      </c>
      <c r="AX32" s="24">
        <v>0</v>
      </c>
      <c r="AY32" s="71">
        <v>17.73135571755725</v>
      </c>
      <c r="AZ32" s="71">
        <v>14.60229294387068</v>
      </c>
      <c r="BA32" s="71">
        <v>25.533152233282443</v>
      </c>
      <c r="BB32" s="71">
        <v>39.718236807328246</v>
      </c>
      <c r="BC32" s="71">
        <v>81.818181818181827</v>
      </c>
      <c r="BD32" s="72">
        <v>0</v>
      </c>
      <c r="BE32" s="73">
        <v>10.975609756097562</v>
      </c>
    </row>
    <row r="33" spans="1:58" s="74" customFormat="1" ht="30" customHeight="1" x14ac:dyDescent="0.3">
      <c r="A33" s="18">
        <v>27</v>
      </c>
      <c r="B33" s="64" t="s">
        <v>76</v>
      </c>
      <c r="C33" s="65">
        <v>441256.39340294909</v>
      </c>
      <c r="D33" s="20">
        <v>102</v>
      </c>
      <c r="E33" s="20">
        <v>3</v>
      </c>
      <c r="F33" s="20">
        <v>1</v>
      </c>
      <c r="G33" s="20">
        <v>0</v>
      </c>
      <c r="H33" s="20">
        <v>2</v>
      </c>
      <c r="I33" s="20">
        <v>0</v>
      </c>
      <c r="J33" s="67">
        <v>108</v>
      </c>
      <c r="K33" s="20">
        <v>46</v>
      </c>
      <c r="L33" s="20">
        <v>0</v>
      </c>
      <c r="M33" s="20">
        <v>0</v>
      </c>
      <c r="N33" s="20">
        <v>0</v>
      </c>
      <c r="O33" s="20">
        <v>0</v>
      </c>
      <c r="P33" s="20">
        <v>1</v>
      </c>
      <c r="Q33" s="67">
        <v>47</v>
      </c>
      <c r="R33" s="20">
        <v>9</v>
      </c>
      <c r="S33" s="20">
        <v>1</v>
      </c>
      <c r="T33" s="20">
        <v>0</v>
      </c>
      <c r="U33" s="20">
        <v>0</v>
      </c>
      <c r="V33" s="20">
        <v>0</v>
      </c>
      <c r="W33" s="20">
        <v>0</v>
      </c>
      <c r="X33" s="67">
        <v>10</v>
      </c>
      <c r="Y33" s="95">
        <v>165</v>
      </c>
      <c r="Z33" s="93">
        <v>0</v>
      </c>
      <c r="AA33" s="93">
        <v>0</v>
      </c>
      <c r="AB33" s="93">
        <v>1</v>
      </c>
      <c r="AC33" s="93">
        <v>2</v>
      </c>
      <c r="AD33" s="93">
        <v>13</v>
      </c>
      <c r="AE33" s="93">
        <v>12</v>
      </c>
      <c r="AF33" s="93">
        <v>12</v>
      </c>
      <c r="AG33" s="93">
        <v>16</v>
      </c>
      <c r="AH33" s="93">
        <v>17</v>
      </c>
      <c r="AI33" s="93">
        <v>13</v>
      </c>
      <c r="AJ33" s="93">
        <v>10</v>
      </c>
      <c r="AK33" s="93">
        <v>11</v>
      </c>
      <c r="AL33" s="93">
        <v>21</v>
      </c>
      <c r="AM33" s="93">
        <v>12</v>
      </c>
      <c r="AN33" s="93">
        <v>15</v>
      </c>
      <c r="AO33" s="93">
        <v>6</v>
      </c>
      <c r="AP33" s="68">
        <v>89</v>
      </c>
      <c r="AQ33" s="68">
        <v>72</v>
      </c>
      <c r="AR33" s="68">
        <v>161</v>
      </c>
      <c r="AS33" s="96">
        <v>161</v>
      </c>
      <c r="AT33" s="23">
        <v>887</v>
      </c>
      <c r="AU33" s="24">
        <v>110</v>
      </c>
      <c r="AV33" s="24">
        <v>37969</v>
      </c>
      <c r="AW33" s="24">
        <v>67</v>
      </c>
      <c r="AX33" s="24">
        <v>3</v>
      </c>
      <c r="AY33" s="71">
        <v>66.099136698586207</v>
      </c>
      <c r="AZ33" s="71">
        <v>53.656946261205277</v>
      </c>
      <c r="BA33" s="71">
        <v>95.18275684596415</v>
      </c>
      <c r="BB33" s="71">
        <v>145.94689383047836</v>
      </c>
      <c r="BC33" s="71">
        <v>67.741935483870961</v>
      </c>
      <c r="BD33" s="72">
        <v>4.8484848484848486</v>
      </c>
      <c r="BE33" s="73">
        <v>12.401352874859075</v>
      </c>
    </row>
    <row r="34" spans="1:58" s="74" customFormat="1" ht="30" customHeight="1" x14ac:dyDescent="0.3">
      <c r="A34" s="18">
        <v>28</v>
      </c>
      <c r="B34" s="64" t="s">
        <v>77</v>
      </c>
      <c r="C34" s="65">
        <v>420368.51679215865</v>
      </c>
      <c r="D34" s="20">
        <v>36</v>
      </c>
      <c r="E34" s="20">
        <v>1</v>
      </c>
      <c r="F34" s="20">
        <v>0</v>
      </c>
      <c r="G34" s="20">
        <v>0</v>
      </c>
      <c r="H34" s="20">
        <v>0</v>
      </c>
      <c r="I34" s="20">
        <v>0</v>
      </c>
      <c r="J34" s="67">
        <v>37</v>
      </c>
      <c r="K34" s="20">
        <v>23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67">
        <v>23</v>
      </c>
      <c r="R34" s="20">
        <v>29</v>
      </c>
      <c r="S34" s="20">
        <v>1</v>
      </c>
      <c r="T34" s="20">
        <v>0</v>
      </c>
      <c r="U34" s="20">
        <v>0</v>
      </c>
      <c r="V34" s="20">
        <v>0</v>
      </c>
      <c r="W34" s="20">
        <v>0</v>
      </c>
      <c r="X34" s="67">
        <v>30</v>
      </c>
      <c r="Y34" s="95">
        <v>90</v>
      </c>
      <c r="Z34" s="93">
        <v>1</v>
      </c>
      <c r="AA34" s="93">
        <v>4</v>
      </c>
      <c r="AB34" s="93">
        <v>6</v>
      </c>
      <c r="AC34" s="93">
        <v>3</v>
      </c>
      <c r="AD34" s="93">
        <v>13</v>
      </c>
      <c r="AE34" s="93">
        <v>6</v>
      </c>
      <c r="AF34" s="93">
        <v>8</v>
      </c>
      <c r="AG34" s="93">
        <v>5</v>
      </c>
      <c r="AH34" s="93">
        <v>6</v>
      </c>
      <c r="AI34" s="93">
        <v>4</v>
      </c>
      <c r="AJ34" s="93">
        <v>3</v>
      </c>
      <c r="AK34" s="93">
        <v>8</v>
      </c>
      <c r="AL34" s="93">
        <v>6</v>
      </c>
      <c r="AM34" s="93">
        <v>4</v>
      </c>
      <c r="AN34" s="93">
        <v>6</v>
      </c>
      <c r="AO34" s="93">
        <v>7</v>
      </c>
      <c r="AP34" s="68">
        <v>49</v>
      </c>
      <c r="AQ34" s="68">
        <v>41</v>
      </c>
      <c r="AR34" s="68">
        <v>90</v>
      </c>
      <c r="AS34" s="96">
        <v>90</v>
      </c>
      <c r="AT34" s="23">
        <v>462</v>
      </c>
      <c r="AU34" s="24">
        <v>37</v>
      </c>
      <c r="AV34" s="24">
        <v>9594</v>
      </c>
      <c r="AW34" s="24">
        <v>30</v>
      </c>
      <c r="AX34" s="24">
        <v>4</v>
      </c>
      <c r="AY34" s="71">
        <v>24.449447014271488</v>
      </c>
      <c r="AZ34" s="71">
        <v>31.484979461939432</v>
      </c>
      <c r="BA34" s="71">
        <v>35.207203700550942</v>
      </c>
      <c r="BB34" s="71">
        <v>85.639144136475267</v>
      </c>
      <c r="BC34" s="71">
        <v>61.666666666666671</v>
      </c>
      <c r="BD34" s="72">
        <v>2.2222222222222223</v>
      </c>
      <c r="BE34" s="73">
        <v>8.0086580086580081</v>
      </c>
    </row>
    <row r="35" spans="1:58" s="74" customFormat="1" ht="30" customHeight="1" x14ac:dyDescent="0.3">
      <c r="A35" s="18">
        <v>29</v>
      </c>
      <c r="B35" s="64" t="s">
        <v>78</v>
      </c>
      <c r="C35" s="65">
        <v>232377.62729504416</v>
      </c>
      <c r="D35" s="20">
        <v>19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67">
        <v>19</v>
      </c>
      <c r="K35" s="20">
        <v>4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67">
        <v>4</v>
      </c>
      <c r="R35" s="20">
        <v>1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67">
        <v>1</v>
      </c>
      <c r="Y35" s="95">
        <v>24</v>
      </c>
      <c r="Z35" s="93">
        <v>0</v>
      </c>
      <c r="AA35" s="93">
        <v>0</v>
      </c>
      <c r="AB35" s="93">
        <v>1</v>
      </c>
      <c r="AC35" s="93">
        <v>1</v>
      </c>
      <c r="AD35" s="93">
        <v>2</v>
      </c>
      <c r="AE35" s="93">
        <v>1</v>
      </c>
      <c r="AF35" s="93">
        <v>1</v>
      </c>
      <c r="AG35" s="93">
        <v>4</v>
      </c>
      <c r="AH35" s="93">
        <v>1</v>
      </c>
      <c r="AI35" s="93">
        <v>4</v>
      </c>
      <c r="AJ35" s="93">
        <v>2</v>
      </c>
      <c r="AK35" s="93">
        <v>2</v>
      </c>
      <c r="AL35" s="93">
        <v>0</v>
      </c>
      <c r="AM35" s="93">
        <v>3</v>
      </c>
      <c r="AN35" s="93">
        <v>0</v>
      </c>
      <c r="AO35" s="93">
        <v>2</v>
      </c>
      <c r="AP35" s="68">
        <v>7</v>
      </c>
      <c r="AQ35" s="68">
        <v>17</v>
      </c>
      <c r="AR35" s="68">
        <v>24</v>
      </c>
      <c r="AS35" s="96">
        <v>24</v>
      </c>
      <c r="AT35" s="23">
        <v>206</v>
      </c>
      <c r="AU35" s="24">
        <v>19</v>
      </c>
      <c r="AV35" s="24">
        <v>29344</v>
      </c>
      <c r="AW35" s="24">
        <v>0</v>
      </c>
      <c r="AX35" s="24">
        <v>0</v>
      </c>
      <c r="AY35" s="71">
        <v>22.712073615747496</v>
      </c>
      <c r="AZ35" s="71">
        <v>15.188259755422473</v>
      </c>
      <c r="BA35" s="71">
        <v>32.705386006676399</v>
      </c>
      <c r="BB35" s="71">
        <v>41.312066534749128</v>
      </c>
      <c r="BC35" s="71">
        <v>82.608695652173907</v>
      </c>
      <c r="BD35" s="72">
        <v>0</v>
      </c>
      <c r="BE35" s="73">
        <v>9.2233009708737868</v>
      </c>
    </row>
    <row r="36" spans="1:58" s="74" customFormat="1" ht="30" customHeight="1" x14ac:dyDescent="0.3">
      <c r="A36" s="18">
        <v>30</v>
      </c>
      <c r="B36" s="64" t="s">
        <v>79</v>
      </c>
      <c r="C36" s="65">
        <v>189296.3817852888</v>
      </c>
      <c r="D36" s="20">
        <v>6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67">
        <v>6</v>
      </c>
      <c r="K36" s="20">
        <v>2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67">
        <v>2</v>
      </c>
      <c r="R36" s="20">
        <v>6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67">
        <v>6</v>
      </c>
      <c r="Y36" s="95">
        <v>14</v>
      </c>
      <c r="Z36" s="93">
        <v>0</v>
      </c>
      <c r="AA36" s="93">
        <v>0</v>
      </c>
      <c r="AB36" s="93">
        <v>0</v>
      </c>
      <c r="AC36" s="93">
        <v>0</v>
      </c>
      <c r="AD36" s="93">
        <v>0</v>
      </c>
      <c r="AE36" s="93">
        <v>0</v>
      </c>
      <c r="AF36" s="93">
        <v>0</v>
      </c>
      <c r="AG36" s="93">
        <v>2</v>
      </c>
      <c r="AH36" s="93">
        <v>0</v>
      </c>
      <c r="AI36" s="93">
        <v>2</v>
      </c>
      <c r="AJ36" s="93">
        <v>0</v>
      </c>
      <c r="AK36" s="93">
        <v>3</v>
      </c>
      <c r="AL36" s="93">
        <v>3</v>
      </c>
      <c r="AM36" s="93">
        <v>0</v>
      </c>
      <c r="AN36" s="93">
        <v>4</v>
      </c>
      <c r="AO36" s="93">
        <v>0</v>
      </c>
      <c r="AP36" s="68">
        <v>7</v>
      </c>
      <c r="AQ36" s="68">
        <v>7</v>
      </c>
      <c r="AR36" s="68">
        <v>14</v>
      </c>
      <c r="AS36" s="96">
        <v>14</v>
      </c>
      <c r="AT36" s="23">
        <v>34</v>
      </c>
      <c r="AU36" s="24">
        <v>6</v>
      </c>
      <c r="AV36" s="24">
        <v>13220</v>
      </c>
      <c r="AW36" s="24">
        <v>0</v>
      </c>
      <c r="AX36" s="24">
        <v>0</v>
      </c>
      <c r="AY36" s="71">
        <v>8.8045352528560166</v>
      </c>
      <c r="AZ36" s="71">
        <v>10.876190606469196</v>
      </c>
      <c r="BA36" s="71">
        <v>12.678530764112663</v>
      </c>
      <c r="BB36" s="71">
        <v>29.583238449596212</v>
      </c>
      <c r="BC36" s="71">
        <v>75</v>
      </c>
      <c r="BD36" s="72">
        <v>0</v>
      </c>
      <c r="BE36" s="73">
        <v>17.647058823529413</v>
      </c>
    </row>
    <row r="37" spans="1:58" s="74" customFormat="1" ht="30" customHeight="1" x14ac:dyDescent="0.3">
      <c r="A37" s="18">
        <v>31</v>
      </c>
      <c r="B37" s="64" t="s">
        <v>80</v>
      </c>
      <c r="C37" s="65">
        <v>347260.94865439204</v>
      </c>
      <c r="D37" s="20">
        <v>42</v>
      </c>
      <c r="E37" s="20">
        <v>2</v>
      </c>
      <c r="F37" s="20">
        <v>0</v>
      </c>
      <c r="G37" s="20">
        <v>1</v>
      </c>
      <c r="H37" s="20">
        <v>0</v>
      </c>
      <c r="I37" s="20">
        <v>0</v>
      </c>
      <c r="J37" s="67">
        <v>45</v>
      </c>
      <c r="K37" s="20">
        <v>95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67">
        <v>95</v>
      </c>
      <c r="R37" s="20">
        <v>14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67">
        <v>14</v>
      </c>
      <c r="Y37" s="95">
        <v>154</v>
      </c>
      <c r="Z37" s="93">
        <v>5</v>
      </c>
      <c r="AA37" s="93">
        <v>8</v>
      </c>
      <c r="AB37" s="93">
        <v>6</v>
      </c>
      <c r="AC37" s="93">
        <v>6</v>
      </c>
      <c r="AD37" s="93">
        <v>5</v>
      </c>
      <c r="AE37" s="93">
        <v>14</v>
      </c>
      <c r="AF37" s="93">
        <v>9</v>
      </c>
      <c r="AG37" s="93">
        <v>21</v>
      </c>
      <c r="AH37" s="93">
        <v>10</v>
      </c>
      <c r="AI37" s="93">
        <v>22</v>
      </c>
      <c r="AJ37" s="93">
        <v>6</v>
      </c>
      <c r="AK37" s="93">
        <v>17</v>
      </c>
      <c r="AL37" s="93">
        <v>8</v>
      </c>
      <c r="AM37" s="93">
        <v>7</v>
      </c>
      <c r="AN37" s="93">
        <v>5</v>
      </c>
      <c r="AO37" s="93">
        <v>4</v>
      </c>
      <c r="AP37" s="68">
        <v>54</v>
      </c>
      <c r="AQ37" s="68">
        <v>99</v>
      </c>
      <c r="AR37" s="68">
        <v>153</v>
      </c>
      <c r="AS37" s="96">
        <v>153</v>
      </c>
      <c r="AT37" s="23">
        <v>421</v>
      </c>
      <c r="AU37" s="24">
        <v>55</v>
      </c>
      <c r="AV37" s="24">
        <v>29363</v>
      </c>
      <c r="AW37" s="24">
        <v>0</v>
      </c>
      <c r="AX37" s="24">
        <v>0</v>
      </c>
      <c r="AY37" s="71">
        <v>35.196074507030922</v>
      </c>
      <c r="AZ37" s="71">
        <v>64.792773524306924</v>
      </c>
      <c r="BA37" s="71">
        <v>50.682347290124525</v>
      </c>
      <c r="BB37" s="71">
        <v>176.23634398611483</v>
      </c>
      <c r="BC37" s="71">
        <v>31.428571428571427</v>
      </c>
      <c r="BD37" s="72">
        <v>1.948051948051948</v>
      </c>
      <c r="BE37" s="73">
        <v>13.064133016627078</v>
      </c>
    </row>
    <row r="38" spans="1:58" s="74" customFormat="1" ht="30" customHeight="1" x14ac:dyDescent="0.3">
      <c r="A38" s="18">
        <v>32</v>
      </c>
      <c r="B38" s="64" t="s">
        <v>81</v>
      </c>
      <c r="C38" s="65">
        <v>180133.02067789537</v>
      </c>
      <c r="D38" s="20">
        <v>11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67">
        <v>11</v>
      </c>
      <c r="K38" s="20">
        <v>27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67">
        <v>27</v>
      </c>
      <c r="R38" s="20">
        <v>9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67">
        <v>9</v>
      </c>
      <c r="Y38" s="95">
        <v>47</v>
      </c>
      <c r="Z38" s="93">
        <v>0</v>
      </c>
      <c r="AA38" s="93">
        <v>1</v>
      </c>
      <c r="AB38" s="93">
        <v>0</v>
      </c>
      <c r="AC38" s="93">
        <v>7</v>
      </c>
      <c r="AD38" s="93">
        <v>5</v>
      </c>
      <c r="AE38" s="93">
        <v>2</v>
      </c>
      <c r="AF38" s="93">
        <v>2</v>
      </c>
      <c r="AG38" s="93">
        <v>5</v>
      </c>
      <c r="AH38" s="93">
        <v>2</v>
      </c>
      <c r="AI38" s="93">
        <v>5</v>
      </c>
      <c r="AJ38" s="93">
        <v>1</v>
      </c>
      <c r="AK38" s="93">
        <v>5</v>
      </c>
      <c r="AL38" s="93">
        <v>6</v>
      </c>
      <c r="AM38" s="93">
        <v>2</v>
      </c>
      <c r="AN38" s="93">
        <v>2</v>
      </c>
      <c r="AO38" s="93">
        <v>2</v>
      </c>
      <c r="AP38" s="68">
        <v>18</v>
      </c>
      <c r="AQ38" s="68">
        <v>29</v>
      </c>
      <c r="AR38" s="68">
        <v>47</v>
      </c>
      <c r="AS38" s="96">
        <v>47</v>
      </c>
      <c r="AT38" s="23">
        <v>85</v>
      </c>
      <c r="AU38" s="24">
        <v>12</v>
      </c>
      <c r="AV38" s="24">
        <v>23923</v>
      </c>
      <c r="AW38" s="24">
        <v>5</v>
      </c>
      <c r="AX38" s="24">
        <v>0</v>
      </c>
      <c r="AY38" s="71">
        <v>16.962773088779446</v>
      </c>
      <c r="AZ38" s="71">
        <v>38.370336986918218</v>
      </c>
      <c r="BA38" s="71">
        <v>24.426393247842405</v>
      </c>
      <c r="BB38" s="71">
        <v>104.36731660441755</v>
      </c>
      <c r="BC38" s="71">
        <v>28.947368421052634</v>
      </c>
      <c r="BD38" s="72">
        <v>0</v>
      </c>
      <c r="BE38" s="73">
        <v>14.117647058823529</v>
      </c>
    </row>
    <row r="39" spans="1:58" s="74" customFormat="1" ht="30" customHeight="1" x14ac:dyDescent="0.3">
      <c r="A39" s="18">
        <v>33</v>
      </c>
      <c r="B39" s="64" t="s">
        <v>82</v>
      </c>
      <c r="C39" s="65">
        <v>518280.43840523908</v>
      </c>
      <c r="D39" s="20">
        <v>48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67">
        <v>48</v>
      </c>
      <c r="K39" s="20">
        <v>84</v>
      </c>
      <c r="L39" s="20">
        <v>2</v>
      </c>
      <c r="M39" s="20">
        <v>0</v>
      </c>
      <c r="N39" s="20">
        <v>0</v>
      </c>
      <c r="O39" s="20">
        <v>0</v>
      </c>
      <c r="P39" s="20">
        <v>0</v>
      </c>
      <c r="Q39" s="67">
        <v>86</v>
      </c>
      <c r="R39" s="20">
        <v>47</v>
      </c>
      <c r="S39" s="20">
        <v>2</v>
      </c>
      <c r="T39" s="20">
        <v>0</v>
      </c>
      <c r="U39" s="20">
        <v>0</v>
      </c>
      <c r="V39" s="20">
        <v>0</v>
      </c>
      <c r="W39" s="20">
        <v>0</v>
      </c>
      <c r="X39" s="67">
        <v>49</v>
      </c>
      <c r="Y39" s="95">
        <v>183</v>
      </c>
      <c r="Z39" s="93">
        <v>0</v>
      </c>
      <c r="AA39" s="93">
        <v>3</v>
      </c>
      <c r="AB39" s="93">
        <v>3</v>
      </c>
      <c r="AC39" s="93">
        <v>5</v>
      </c>
      <c r="AD39" s="93">
        <v>6</v>
      </c>
      <c r="AE39" s="93">
        <v>16</v>
      </c>
      <c r="AF39" s="93">
        <v>11</v>
      </c>
      <c r="AG39" s="93">
        <v>27</v>
      </c>
      <c r="AH39" s="93">
        <v>9</v>
      </c>
      <c r="AI39" s="93">
        <v>16</v>
      </c>
      <c r="AJ39" s="93">
        <v>8</v>
      </c>
      <c r="AK39" s="93">
        <v>21</v>
      </c>
      <c r="AL39" s="93">
        <v>9</v>
      </c>
      <c r="AM39" s="93">
        <v>16</v>
      </c>
      <c r="AN39" s="93">
        <v>20</v>
      </c>
      <c r="AO39" s="93">
        <v>13</v>
      </c>
      <c r="AP39" s="68">
        <v>66</v>
      </c>
      <c r="AQ39" s="68">
        <v>117</v>
      </c>
      <c r="AR39" s="68">
        <v>183</v>
      </c>
      <c r="AS39" s="96">
        <v>183</v>
      </c>
      <c r="AT39" s="23">
        <v>510</v>
      </c>
      <c r="AU39" s="24">
        <v>42</v>
      </c>
      <c r="AV39" s="24">
        <v>72565</v>
      </c>
      <c r="AW39" s="24">
        <v>21</v>
      </c>
      <c r="AX39" s="24">
        <v>0</v>
      </c>
      <c r="AY39" s="71">
        <v>25.726097968042762</v>
      </c>
      <c r="AZ39" s="71">
        <v>51.925102148733359</v>
      </c>
      <c r="BA39" s="71">
        <v>37.04558107398158</v>
      </c>
      <c r="BB39" s="71">
        <v>141.23627784455476</v>
      </c>
      <c r="BC39" s="71">
        <v>35.820895522388057</v>
      </c>
      <c r="BD39" s="72">
        <v>2.1857923497267762</v>
      </c>
      <c r="BE39" s="73">
        <v>8.235294117647058</v>
      </c>
    </row>
    <row r="40" spans="1:58" s="74" customFormat="1" ht="30" customHeight="1" x14ac:dyDescent="0.3">
      <c r="A40" s="18">
        <v>34</v>
      </c>
      <c r="B40" s="64" t="s">
        <v>83</v>
      </c>
      <c r="C40" s="65">
        <v>330289.54890812468</v>
      </c>
      <c r="D40" s="20">
        <v>18</v>
      </c>
      <c r="E40" s="20">
        <v>1</v>
      </c>
      <c r="F40" s="20">
        <v>0</v>
      </c>
      <c r="G40" s="20">
        <v>0</v>
      </c>
      <c r="H40" s="20">
        <v>0</v>
      </c>
      <c r="I40" s="20">
        <v>0</v>
      </c>
      <c r="J40" s="67">
        <v>19</v>
      </c>
      <c r="K40" s="20">
        <v>13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67">
        <v>13</v>
      </c>
      <c r="R40" s="20">
        <v>4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67">
        <v>4</v>
      </c>
      <c r="Y40" s="95">
        <v>36</v>
      </c>
      <c r="Z40" s="93">
        <v>0</v>
      </c>
      <c r="AA40" s="93">
        <v>0</v>
      </c>
      <c r="AB40" s="93">
        <v>0</v>
      </c>
      <c r="AC40" s="93">
        <v>1</v>
      </c>
      <c r="AD40" s="93">
        <v>2</v>
      </c>
      <c r="AE40" s="93">
        <v>0</v>
      </c>
      <c r="AF40" s="93">
        <v>6</v>
      </c>
      <c r="AG40" s="93">
        <v>2</v>
      </c>
      <c r="AH40" s="93">
        <v>4</v>
      </c>
      <c r="AI40" s="93">
        <v>3</v>
      </c>
      <c r="AJ40" s="93">
        <v>6</v>
      </c>
      <c r="AK40" s="93">
        <v>3</v>
      </c>
      <c r="AL40" s="93">
        <v>3</v>
      </c>
      <c r="AM40" s="93">
        <v>2</v>
      </c>
      <c r="AN40" s="93">
        <v>2</v>
      </c>
      <c r="AO40" s="93">
        <v>2</v>
      </c>
      <c r="AP40" s="68">
        <v>23</v>
      </c>
      <c r="AQ40" s="68">
        <v>13</v>
      </c>
      <c r="AR40" s="68">
        <v>36</v>
      </c>
      <c r="AS40" s="96">
        <v>36</v>
      </c>
      <c r="AT40" s="23">
        <v>248</v>
      </c>
      <c r="AU40" s="24">
        <v>19</v>
      </c>
      <c r="AV40" s="24">
        <v>46623</v>
      </c>
      <c r="AW40" s="24">
        <v>65</v>
      </c>
      <c r="AX40" s="24">
        <v>0</v>
      </c>
      <c r="AY40" s="71">
        <v>15.97924546878677</v>
      </c>
      <c r="AZ40" s="71">
        <v>16.028716816987348</v>
      </c>
      <c r="BA40" s="71">
        <v>23.01011347505295</v>
      </c>
      <c r="BB40" s="71">
        <v>43.598109742205587</v>
      </c>
      <c r="BC40" s="71">
        <v>59.375</v>
      </c>
      <c r="BD40" s="72">
        <v>2.7777777777777777</v>
      </c>
      <c r="BE40" s="73">
        <v>7.661290322580645</v>
      </c>
    </row>
    <row r="41" spans="1:58" s="74" customFormat="1" ht="30" customHeight="1" x14ac:dyDescent="0.3">
      <c r="A41" s="18">
        <v>35</v>
      </c>
      <c r="B41" s="64" t="s">
        <v>84</v>
      </c>
      <c r="C41" s="65">
        <v>1073114.6608793614</v>
      </c>
      <c r="D41" s="20">
        <v>246</v>
      </c>
      <c r="E41" s="20">
        <v>9</v>
      </c>
      <c r="F41" s="20">
        <v>3</v>
      </c>
      <c r="G41" s="20">
        <v>2</v>
      </c>
      <c r="H41" s="20">
        <v>46</v>
      </c>
      <c r="I41" s="20">
        <v>0</v>
      </c>
      <c r="J41" s="67">
        <v>306</v>
      </c>
      <c r="K41" s="20">
        <v>299</v>
      </c>
      <c r="L41" s="20">
        <v>0</v>
      </c>
      <c r="M41" s="20">
        <v>0</v>
      </c>
      <c r="N41" s="20">
        <v>0</v>
      </c>
      <c r="O41" s="20">
        <v>0</v>
      </c>
      <c r="P41" s="20">
        <v>3</v>
      </c>
      <c r="Q41" s="67">
        <v>302</v>
      </c>
      <c r="R41" s="20">
        <v>297</v>
      </c>
      <c r="S41" s="20">
        <v>0</v>
      </c>
      <c r="T41" s="20">
        <v>0</v>
      </c>
      <c r="U41" s="20">
        <v>0</v>
      </c>
      <c r="V41" s="20">
        <v>0</v>
      </c>
      <c r="W41" s="20">
        <v>7</v>
      </c>
      <c r="X41" s="67">
        <v>304</v>
      </c>
      <c r="Y41" s="95">
        <v>912</v>
      </c>
      <c r="Z41" s="93">
        <v>29</v>
      </c>
      <c r="AA41" s="93">
        <v>13</v>
      </c>
      <c r="AB41" s="93">
        <v>34</v>
      </c>
      <c r="AC41" s="93">
        <v>41</v>
      </c>
      <c r="AD41" s="93">
        <v>68</v>
      </c>
      <c r="AE41" s="93">
        <v>97</v>
      </c>
      <c r="AF41" s="93">
        <v>55</v>
      </c>
      <c r="AG41" s="93">
        <v>60</v>
      </c>
      <c r="AH41" s="93">
        <v>33</v>
      </c>
      <c r="AI41" s="93">
        <v>49</v>
      </c>
      <c r="AJ41" s="93">
        <v>43</v>
      </c>
      <c r="AK41" s="93">
        <v>61</v>
      </c>
      <c r="AL41" s="93">
        <v>66</v>
      </c>
      <c r="AM41" s="93">
        <v>64</v>
      </c>
      <c r="AN41" s="93">
        <v>88</v>
      </c>
      <c r="AO41" s="93">
        <v>50</v>
      </c>
      <c r="AP41" s="68">
        <v>416</v>
      </c>
      <c r="AQ41" s="68">
        <v>435</v>
      </c>
      <c r="AR41" s="68">
        <v>851</v>
      </c>
      <c r="AS41" s="96">
        <v>851</v>
      </c>
      <c r="AT41" s="23">
        <v>3674</v>
      </c>
      <c r="AU41" s="24">
        <v>302</v>
      </c>
      <c r="AV41" s="24">
        <v>68309</v>
      </c>
      <c r="AW41" s="24">
        <v>171</v>
      </c>
      <c r="AX41" s="24">
        <v>3</v>
      </c>
      <c r="AY41" s="71">
        <v>66.007236612804363</v>
      </c>
      <c r="AZ41" s="71">
        <v>116.6203979740412</v>
      </c>
      <c r="BA41" s="71">
        <v>95.05042072243829</v>
      </c>
      <c r="BB41" s="71">
        <v>317.20748248939208</v>
      </c>
      <c r="BC41" s="71">
        <v>41.940789473684212</v>
      </c>
      <c r="BD41" s="72">
        <v>7.6754385964912286</v>
      </c>
      <c r="BE41" s="73">
        <v>8.2199237887860637</v>
      </c>
    </row>
    <row r="42" spans="1:58" s="74" customFormat="1" ht="30" customHeight="1" x14ac:dyDescent="0.3">
      <c r="A42" s="18">
        <v>36</v>
      </c>
      <c r="B42" s="64" t="s">
        <v>85</v>
      </c>
      <c r="C42" s="65">
        <v>126636.78868239101</v>
      </c>
      <c r="D42" s="20">
        <v>5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67">
        <v>5</v>
      </c>
      <c r="K42" s="20">
        <v>7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67">
        <v>7</v>
      </c>
      <c r="R42" s="20">
        <v>5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67">
        <v>5</v>
      </c>
      <c r="Y42" s="95">
        <v>17</v>
      </c>
      <c r="Z42" s="93">
        <v>2</v>
      </c>
      <c r="AA42" s="93">
        <v>6</v>
      </c>
      <c r="AB42" s="93">
        <v>1</v>
      </c>
      <c r="AC42" s="93">
        <v>0</v>
      </c>
      <c r="AD42" s="93">
        <v>0</v>
      </c>
      <c r="AE42" s="93">
        <v>2</v>
      </c>
      <c r="AF42" s="93">
        <v>0</v>
      </c>
      <c r="AG42" s="93">
        <v>2</v>
      </c>
      <c r="AH42" s="93">
        <v>0</v>
      </c>
      <c r="AI42" s="93">
        <v>0</v>
      </c>
      <c r="AJ42" s="93">
        <v>1</v>
      </c>
      <c r="AK42" s="93">
        <v>1</v>
      </c>
      <c r="AL42" s="93">
        <v>0</v>
      </c>
      <c r="AM42" s="93">
        <v>0</v>
      </c>
      <c r="AN42" s="93">
        <v>1</v>
      </c>
      <c r="AO42" s="93">
        <v>1</v>
      </c>
      <c r="AP42" s="68">
        <v>5</v>
      </c>
      <c r="AQ42" s="68">
        <v>12</v>
      </c>
      <c r="AR42" s="68">
        <v>17</v>
      </c>
      <c r="AS42" s="96">
        <v>17</v>
      </c>
      <c r="AT42" s="23">
        <v>43</v>
      </c>
      <c r="AU42" s="24">
        <v>5</v>
      </c>
      <c r="AV42" s="24">
        <v>3500</v>
      </c>
      <c r="AW42" s="24">
        <v>0</v>
      </c>
      <c r="AX42" s="24">
        <v>0</v>
      </c>
      <c r="AY42" s="71">
        <v>10.967499281526043</v>
      </c>
      <c r="AZ42" s="71">
        <v>19.741498706746878</v>
      </c>
      <c r="BA42" s="71">
        <v>15.793198965397504</v>
      </c>
      <c r="BB42" s="71">
        <v>53.696876482351513</v>
      </c>
      <c r="BC42" s="71">
        <v>41.666666666666671</v>
      </c>
      <c r="BD42" s="72">
        <v>0</v>
      </c>
      <c r="BE42" s="73">
        <v>11.627906976744185</v>
      </c>
    </row>
    <row r="43" spans="1:58" s="74" customFormat="1" ht="30" customHeight="1" x14ac:dyDescent="0.3">
      <c r="A43" s="18">
        <v>37</v>
      </c>
      <c r="B43" s="64" t="s">
        <v>86</v>
      </c>
      <c r="C43" s="65">
        <v>254570.99619400912</v>
      </c>
      <c r="D43" s="20">
        <v>26</v>
      </c>
      <c r="E43" s="20">
        <v>1</v>
      </c>
      <c r="F43" s="20">
        <v>0</v>
      </c>
      <c r="G43" s="20">
        <v>0</v>
      </c>
      <c r="H43" s="20">
        <v>1</v>
      </c>
      <c r="I43" s="20">
        <v>0</v>
      </c>
      <c r="J43" s="67">
        <v>28</v>
      </c>
      <c r="K43" s="20">
        <v>54</v>
      </c>
      <c r="L43" s="20">
        <v>0</v>
      </c>
      <c r="M43" s="20">
        <v>0</v>
      </c>
      <c r="N43" s="20">
        <v>1</v>
      </c>
      <c r="O43" s="20">
        <v>0</v>
      </c>
      <c r="P43" s="20">
        <v>0</v>
      </c>
      <c r="Q43" s="67">
        <v>55</v>
      </c>
      <c r="R43" s="20">
        <v>10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67">
        <v>10</v>
      </c>
      <c r="Y43" s="95">
        <v>93</v>
      </c>
      <c r="Z43" s="93">
        <v>9</v>
      </c>
      <c r="AA43" s="93">
        <v>7</v>
      </c>
      <c r="AB43" s="93">
        <v>2</v>
      </c>
      <c r="AC43" s="93">
        <v>2</v>
      </c>
      <c r="AD43" s="93">
        <v>5</v>
      </c>
      <c r="AE43" s="93">
        <v>14</v>
      </c>
      <c r="AF43" s="93">
        <v>3</v>
      </c>
      <c r="AG43" s="93">
        <v>8</v>
      </c>
      <c r="AH43" s="93">
        <v>5</v>
      </c>
      <c r="AI43" s="93">
        <v>5</v>
      </c>
      <c r="AJ43" s="93">
        <v>4</v>
      </c>
      <c r="AK43" s="93">
        <v>8</v>
      </c>
      <c r="AL43" s="93">
        <v>7</v>
      </c>
      <c r="AM43" s="93">
        <v>3</v>
      </c>
      <c r="AN43" s="93">
        <v>6</v>
      </c>
      <c r="AO43" s="93">
        <v>3</v>
      </c>
      <c r="AP43" s="68">
        <v>41</v>
      </c>
      <c r="AQ43" s="68">
        <v>50</v>
      </c>
      <c r="AR43" s="68">
        <v>91</v>
      </c>
      <c r="AS43" s="96">
        <v>91</v>
      </c>
      <c r="AT43" s="23">
        <v>268</v>
      </c>
      <c r="AU43" s="24">
        <v>28</v>
      </c>
      <c r="AV43" s="24">
        <v>41610</v>
      </c>
      <c r="AW43" s="24">
        <v>55</v>
      </c>
      <c r="AX43" s="24">
        <v>0</v>
      </c>
      <c r="AY43" s="71">
        <v>29.461329499941275</v>
      </c>
      <c r="AZ43" s="71">
        <v>52.568254597934427</v>
      </c>
      <c r="BA43" s="71">
        <v>42.424314479915445</v>
      </c>
      <c r="BB43" s="71">
        <v>142.98565250638168</v>
      </c>
      <c r="BC43" s="71">
        <v>32.53012048192771</v>
      </c>
      <c r="BD43" s="72">
        <v>3.225806451612903</v>
      </c>
      <c r="BE43" s="73">
        <v>10.44776119402985</v>
      </c>
    </row>
    <row r="44" spans="1:58" s="74" customFormat="1" ht="30" customHeight="1" x14ac:dyDescent="0.3">
      <c r="A44" s="18">
        <v>38</v>
      </c>
      <c r="B44" s="64" t="s">
        <v>87</v>
      </c>
      <c r="C44" s="65">
        <v>154810.90317474608</v>
      </c>
      <c r="D44" s="20">
        <v>12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67">
        <v>12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67">
        <v>0</v>
      </c>
      <c r="R44" s="20">
        <v>1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67">
        <v>1</v>
      </c>
      <c r="Y44" s="95">
        <v>13</v>
      </c>
      <c r="Z44" s="93">
        <v>0</v>
      </c>
      <c r="AA44" s="93">
        <v>0</v>
      </c>
      <c r="AB44" s="93">
        <v>0</v>
      </c>
      <c r="AC44" s="93">
        <v>0</v>
      </c>
      <c r="AD44" s="93">
        <v>1</v>
      </c>
      <c r="AE44" s="93">
        <v>0</v>
      </c>
      <c r="AF44" s="93">
        <v>1</v>
      </c>
      <c r="AG44" s="93">
        <v>0</v>
      </c>
      <c r="AH44" s="93">
        <v>1</v>
      </c>
      <c r="AI44" s="93">
        <v>0</v>
      </c>
      <c r="AJ44" s="93">
        <v>2</v>
      </c>
      <c r="AK44" s="93">
        <v>3</v>
      </c>
      <c r="AL44" s="93">
        <v>3</v>
      </c>
      <c r="AM44" s="93">
        <v>2</v>
      </c>
      <c r="AN44" s="93">
        <v>0</v>
      </c>
      <c r="AO44" s="93">
        <v>0</v>
      </c>
      <c r="AP44" s="68">
        <v>8</v>
      </c>
      <c r="AQ44" s="68">
        <v>5</v>
      </c>
      <c r="AR44" s="68">
        <v>13</v>
      </c>
      <c r="AS44" s="96">
        <v>13</v>
      </c>
      <c r="AT44" s="23">
        <v>164</v>
      </c>
      <c r="AU44" s="24">
        <v>12</v>
      </c>
      <c r="AV44" s="24">
        <v>7500</v>
      </c>
      <c r="AW44" s="24">
        <v>0</v>
      </c>
      <c r="AX44" s="24">
        <v>0</v>
      </c>
      <c r="AY44" s="71">
        <v>21.531644509371297</v>
      </c>
      <c r="AZ44" s="71">
        <v>12.34903140978648</v>
      </c>
      <c r="BA44" s="71">
        <v>31.005568093494674</v>
      </c>
      <c r="BB44" s="71">
        <v>33.589365434619225</v>
      </c>
      <c r="BC44" s="71">
        <v>100</v>
      </c>
      <c r="BD44" s="72">
        <v>0</v>
      </c>
      <c r="BE44" s="73">
        <v>7.3170731707317067</v>
      </c>
    </row>
    <row r="45" spans="1:58" s="74" customFormat="1" ht="30" customHeight="1" x14ac:dyDescent="0.3">
      <c r="A45" s="18">
        <v>39</v>
      </c>
      <c r="B45" s="64" t="s">
        <v>88</v>
      </c>
      <c r="C45" s="65">
        <v>389036.70187597285</v>
      </c>
      <c r="D45" s="20">
        <v>41</v>
      </c>
      <c r="E45" s="20">
        <v>1</v>
      </c>
      <c r="F45" s="20">
        <v>0</v>
      </c>
      <c r="G45" s="20">
        <v>0</v>
      </c>
      <c r="H45" s="20">
        <v>1</v>
      </c>
      <c r="I45" s="20">
        <v>0</v>
      </c>
      <c r="J45" s="67">
        <v>43</v>
      </c>
      <c r="K45" s="20">
        <v>45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67">
        <v>45</v>
      </c>
      <c r="R45" s="20">
        <v>44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67">
        <v>44</v>
      </c>
      <c r="Y45" s="95">
        <v>132</v>
      </c>
      <c r="Z45" s="93">
        <v>27</v>
      </c>
      <c r="AA45" s="93">
        <v>23</v>
      </c>
      <c r="AB45" s="93">
        <v>3</v>
      </c>
      <c r="AC45" s="93">
        <v>6</v>
      </c>
      <c r="AD45" s="93">
        <v>4</v>
      </c>
      <c r="AE45" s="93">
        <v>10</v>
      </c>
      <c r="AF45" s="93">
        <v>3</v>
      </c>
      <c r="AG45" s="93">
        <v>12</v>
      </c>
      <c r="AH45" s="93">
        <v>1</v>
      </c>
      <c r="AI45" s="93">
        <v>4</v>
      </c>
      <c r="AJ45" s="93">
        <v>8</v>
      </c>
      <c r="AK45" s="93">
        <v>4</v>
      </c>
      <c r="AL45" s="93">
        <v>5</v>
      </c>
      <c r="AM45" s="93">
        <v>11</v>
      </c>
      <c r="AN45" s="93">
        <v>7</v>
      </c>
      <c r="AO45" s="93">
        <v>3</v>
      </c>
      <c r="AP45" s="68">
        <v>58</v>
      </c>
      <c r="AQ45" s="68">
        <v>73</v>
      </c>
      <c r="AR45" s="68">
        <v>131</v>
      </c>
      <c r="AS45" s="96">
        <v>131</v>
      </c>
      <c r="AT45" s="23">
        <v>239</v>
      </c>
      <c r="AU45" s="37">
        <v>46</v>
      </c>
      <c r="AV45" s="24">
        <v>18700</v>
      </c>
      <c r="AW45" s="24">
        <v>0</v>
      </c>
      <c r="AX45" s="24">
        <v>0</v>
      </c>
      <c r="AY45" s="71">
        <v>29.988601616271325</v>
      </c>
      <c r="AZ45" s="71">
        <v>49.518993425187531</v>
      </c>
      <c r="BA45" s="71">
        <v>43.18358632743071</v>
      </c>
      <c r="BB45" s="71">
        <v>134.69166211651009</v>
      </c>
      <c r="BC45" s="71">
        <v>47.727272727272727</v>
      </c>
      <c r="BD45" s="72">
        <v>1.5151515151515151</v>
      </c>
      <c r="BE45" s="73">
        <v>19.246861924686193</v>
      </c>
    </row>
    <row r="46" spans="1:58" s="74" customFormat="1" ht="30" customHeight="1" thickBot="1" x14ac:dyDescent="0.35">
      <c r="A46" s="18">
        <v>40</v>
      </c>
      <c r="B46" s="75" t="s">
        <v>89</v>
      </c>
      <c r="C46" s="76">
        <v>46997.722374278615</v>
      </c>
      <c r="D46" s="30">
        <v>0</v>
      </c>
      <c r="E46" s="30">
        <v>1</v>
      </c>
      <c r="F46" s="30">
        <v>0</v>
      </c>
      <c r="G46" s="30">
        <v>0</v>
      </c>
      <c r="H46" s="30">
        <v>0</v>
      </c>
      <c r="I46" s="30">
        <v>0</v>
      </c>
      <c r="J46" s="78">
        <v>1</v>
      </c>
      <c r="K46" s="30">
        <v>8</v>
      </c>
      <c r="L46" s="30">
        <v>1</v>
      </c>
      <c r="M46" s="30">
        <v>0</v>
      </c>
      <c r="N46" s="30">
        <v>0</v>
      </c>
      <c r="O46" s="30">
        <v>0</v>
      </c>
      <c r="P46" s="30">
        <v>0</v>
      </c>
      <c r="Q46" s="78">
        <v>9</v>
      </c>
      <c r="R46" s="30">
        <v>3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78">
        <v>3</v>
      </c>
      <c r="Y46" s="98">
        <v>13</v>
      </c>
      <c r="Z46" s="99">
        <v>0</v>
      </c>
      <c r="AA46" s="99">
        <v>0</v>
      </c>
      <c r="AB46" s="99">
        <v>0</v>
      </c>
      <c r="AC46" s="99">
        <v>0</v>
      </c>
      <c r="AD46" s="99">
        <v>0</v>
      </c>
      <c r="AE46" s="99">
        <v>1</v>
      </c>
      <c r="AF46" s="99">
        <v>1</v>
      </c>
      <c r="AG46" s="99">
        <v>4</v>
      </c>
      <c r="AH46" s="99">
        <v>0</v>
      </c>
      <c r="AI46" s="99">
        <v>1</v>
      </c>
      <c r="AJ46" s="99">
        <v>0</v>
      </c>
      <c r="AK46" s="99">
        <v>2</v>
      </c>
      <c r="AL46" s="99">
        <v>2</v>
      </c>
      <c r="AM46" s="99">
        <v>2</v>
      </c>
      <c r="AN46" s="99">
        <v>0</v>
      </c>
      <c r="AO46" s="99">
        <v>0</v>
      </c>
      <c r="AP46" s="82">
        <v>3</v>
      </c>
      <c r="AQ46" s="82">
        <v>10</v>
      </c>
      <c r="AR46" s="82">
        <v>13</v>
      </c>
      <c r="AS46" s="100">
        <v>13</v>
      </c>
      <c r="AT46" s="32">
        <v>71</v>
      </c>
      <c r="AU46" s="101">
        <v>1</v>
      </c>
      <c r="AV46" s="33">
        <v>6320</v>
      </c>
      <c r="AW46" s="33">
        <v>0</v>
      </c>
      <c r="AX46" s="33">
        <v>0</v>
      </c>
      <c r="AY46" s="86">
        <v>5.9104519058524163</v>
      </c>
      <c r="AZ46" s="86">
        <v>40.677816057925455</v>
      </c>
      <c r="BA46" s="86">
        <v>8.5110507444274788</v>
      </c>
      <c r="BB46" s="86">
        <v>110.64365967755722</v>
      </c>
      <c r="BC46" s="86">
        <v>10</v>
      </c>
      <c r="BD46" s="87">
        <v>15.384615384615385</v>
      </c>
      <c r="BE46" s="88">
        <v>1.4084507042253522</v>
      </c>
    </row>
    <row r="47" spans="1:58" ht="26.25" customHeight="1" thickBot="1" x14ac:dyDescent="0.35">
      <c r="A47" s="18">
        <v>41</v>
      </c>
      <c r="B47" s="130" t="s">
        <v>90</v>
      </c>
      <c r="C47" s="131">
        <v>761457.51778555557</v>
      </c>
      <c r="D47" s="104">
        <v>37</v>
      </c>
      <c r="E47" s="104">
        <v>8</v>
      </c>
      <c r="F47" s="104">
        <v>2</v>
      </c>
      <c r="G47" s="104">
        <v>0</v>
      </c>
      <c r="H47" s="104">
        <v>0</v>
      </c>
      <c r="I47" s="104">
        <v>0</v>
      </c>
      <c r="J47" s="105">
        <v>47</v>
      </c>
      <c r="K47" s="106">
        <v>33</v>
      </c>
      <c r="L47" s="106">
        <v>1</v>
      </c>
      <c r="M47" s="106">
        <v>0</v>
      </c>
      <c r="N47" s="106">
        <v>0</v>
      </c>
      <c r="O47" s="106">
        <v>0</v>
      </c>
      <c r="P47" s="106">
        <v>0</v>
      </c>
      <c r="Q47" s="105">
        <v>34</v>
      </c>
      <c r="R47" s="107">
        <v>67</v>
      </c>
      <c r="S47" s="104">
        <v>0</v>
      </c>
      <c r="T47" s="104">
        <v>0</v>
      </c>
      <c r="U47" s="104">
        <v>0</v>
      </c>
      <c r="V47" s="104">
        <v>2</v>
      </c>
      <c r="W47" s="104">
        <v>0</v>
      </c>
      <c r="X47" s="105">
        <v>69</v>
      </c>
      <c r="Y47" s="105">
        <v>150</v>
      </c>
      <c r="Z47" s="108">
        <v>14</v>
      </c>
      <c r="AA47" s="108">
        <v>7</v>
      </c>
      <c r="AB47" s="108">
        <v>7</v>
      </c>
      <c r="AC47" s="108">
        <v>7</v>
      </c>
      <c r="AD47" s="108">
        <v>9</v>
      </c>
      <c r="AE47" s="108">
        <v>16</v>
      </c>
      <c r="AF47" s="108">
        <v>9</v>
      </c>
      <c r="AG47" s="108">
        <v>15</v>
      </c>
      <c r="AH47" s="108">
        <v>7</v>
      </c>
      <c r="AI47" s="108">
        <v>8</v>
      </c>
      <c r="AJ47" s="108">
        <v>5</v>
      </c>
      <c r="AK47" s="108">
        <v>8</v>
      </c>
      <c r="AL47" s="108">
        <v>6</v>
      </c>
      <c r="AM47" s="108">
        <v>8</v>
      </c>
      <c r="AN47" s="108">
        <v>8</v>
      </c>
      <c r="AO47" s="108">
        <v>12</v>
      </c>
      <c r="AP47" s="109">
        <v>65</v>
      </c>
      <c r="AQ47" s="109">
        <v>81</v>
      </c>
      <c r="AR47" s="110">
        <v>146</v>
      </c>
      <c r="AS47" s="110">
        <v>146</v>
      </c>
      <c r="AT47" s="124">
        <v>409</v>
      </c>
      <c r="AU47" s="124">
        <v>44</v>
      </c>
      <c r="AV47" s="111"/>
      <c r="AW47" s="111">
        <v>44</v>
      </c>
      <c r="AX47" s="111">
        <v>0</v>
      </c>
      <c r="AY47" s="132">
        <v>16.415886255023217</v>
      </c>
      <c r="AZ47" s="132">
        <v>28.196698743922234</v>
      </c>
      <c r="BA47" s="132">
        <v>23.638876207233437</v>
      </c>
      <c r="BB47" s="132">
        <v>76.695020583468477</v>
      </c>
      <c r="BC47" s="132">
        <v>55.555555555555557</v>
      </c>
      <c r="BD47" s="132">
        <v>8.6666666666666679</v>
      </c>
      <c r="BE47" s="133">
        <v>10.757946210268948</v>
      </c>
    </row>
    <row r="48" spans="1:58" ht="26.25" customHeight="1" thickBot="1" x14ac:dyDescent="0.35">
      <c r="A48" s="18">
        <v>42</v>
      </c>
      <c r="B48" s="134" t="s">
        <v>91</v>
      </c>
      <c r="C48" s="131">
        <v>798778.63909595693</v>
      </c>
      <c r="D48" s="104">
        <v>49</v>
      </c>
      <c r="E48" s="104">
        <v>6</v>
      </c>
      <c r="F48" s="104">
        <v>1</v>
      </c>
      <c r="G48" s="104">
        <v>0</v>
      </c>
      <c r="H48" s="104">
        <v>0</v>
      </c>
      <c r="I48" s="104">
        <v>0</v>
      </c>
      <c r="J48" s="105">
        <v>56</v>
      </c>
      <c r="K48" s="106">
        <v>65</v>
      </c>
      <c r="L48" s="106">
        <v>2</v>
      </c>
      <c r="M48" s="106">
        <v>0</v>
      </c>
      <c r="N48" s="106">
        <v>0</v>
      </c>
      <c r="O48" s="106">
        <v>3</v>
      </c>
      <c r="P48" s="106">
        <v>0</v>
      </c>
      <c r="Q48" s="105">
        <v>70</v>
      </c>
      <c r="R48" s="107">
        <v>62</v>
      </c>
      <c r="S48" s="104">
        <v>16</v>
      </c>
      <c r="T48" s="104">
        <v>0</v>
      </c>
      <c r="U48" s="104">
        <v>0</v>
      </c>
      <c r="V48" s="104">
        <v>9</v>
      </c>
      <c r="W48" s="104">
        <v>0</v>
      </c>
      <c r="X48" s="105">
        <v>87</v>
      </c>
      <c r="Y48" s="105">
        <v>213</v>
      </c>
      <c r="Z48" s="108">
        <v>34</v>
      </c>
      <c r="AA48" s="108">
        <v>28</v>
      </c>
      <c r="AB48" s="108">
        <v>19</v>
      </c>
      <c r="AC48" s="108">
        <v>10</v>
      </c>
      <c r="AD48" s="108">
        <v>12</v>
      </c>
      <c r="AE48" s="108">
        <v>14</v>
      </c>
      <c r="AF48" s="108">
        <v>12</v>
      </c>
      <c r="AG48" s="108">
        <v>13</v>
      </c>
      <c r="AH48" s="108">
        <v>5</v>
      </c>
      <c r="AI48" s="108">
        <v>4</v>
      </c>
      <c r="AJ48" s="108">
        <v>12</v>
      </c>
      <c r="AK48" s="108">
        <v>3</v>
      </c>
      <c r="AL48" s="108">
        <v>5</v>
      </c>
      <c r="AM48" s="108">
        <v>8</v>
      </c>
      <c r="AN48" s="108">
        <v>9</v>
      </c>
      <c r="AO48" s="108">
        <v>12</v>
      </c>
      <c r="AP48" s="109">
        <v>108</v>
      </c>
      <c r="AQ48" s="109">
        <v>92</v>
      </c>
      <c r="AR48" s="110">
        <v>200</v>
      </c>
      <c r="AS48" s="110">
        <v>200</v>
      </c>
      <c r="AT48" s="124">
        <v>479</v>
      </c>
      <c r="AU48" s="124">
        <v>43</v>
      </c>
      <c r="AV48" s="111"/>
      <c r="AW48" s="111">
        <v>54</v>
      </c>
      <c r="AX48" s="111">
        <v>6</v>
      </c>
      <c r="AY48" s="132">
        <v>19.126422553147997</v>
      </c>
      <c r="AZ48" s="132">
        <v>36.820920423172616</v>
      </c>
      <c r="BA48" s="132">
        <v>27.542048476533118</v>
      </c>
      <c r="BB48" s="132">
        <v>100.15290355102954</v>
      </c>
      <c r="BC48" s="132">
        <v>43.650793650793652</v>
      </c>
      <c r="BD48" s="132">
        <v>17.370892018779344</v>
      </c>
      <c r="BE48" s="133">
        <v>8.977035490605429</v>
      </c>
      <c r="BF48" s="117"/>
    </row>
    <row r="49" spans="1:58" ht="26.25" customHeight="1" thickBot="1" x14ac:dyDescent="0.35">
      <c r="A49" s="18">
        <v>43</v>
      </c>
      <c r="B49" s="134" t="s">
        <v>92</v>
      </c>
      <c r="C49" s="135">
        <v>479265.60668596375</v>
      </c>
      <c r="D49" s="104">
        <v>28</v>
      </c>
      <c r="E49" s="104">
        <v>4</v>
      </c>
      <c r="F49" s="104">
        <v>1</v>
      </c>
      <c r="G49" s="104">
        <v>0</v>
      </c>
      <c r="H49" s="104">
        <v>0</v>
      </c>
      <c r="I49" s="104">
        <v>0</v>
      </c>
      <c r="J49" s="105">
        <v>33</v>
      </c>
      <c r="K49" s="106">
        <v>42</v>
      </c>
      <c r="L49" s="106">
        <v>0</v>
      </c>
      <c r="M49" s="106">
        <v>0</v>
      </c>
      <c r="N49" s="106">
        <v>0</v>
      </c>
      <c r="O49" s="106">
        <v>10</v>
      </c>
      <c r="P49" s="106">
        <v>0</v>
      </c>
      <c r="Q49" s="105">
        <v>52</v>
      </c>
      <c r="R49" s="107">
        <v>24</v>
      </c>
      <c r="S49" s="104">
        <v>0</v>
      </c>
      <c r="T49" s="104">
        <v>0</v>
      </c>
      <c r="U49" s="104">
        <v>0</v>
      </c>
      <c r="V49" s="104">
        <v>9</v>
      </c>
      <c r="W49" s="104">
        <v>0</v>
      </c>
      <c r="X49" s="105">
        <v>33</v>
      </c>
      <c r="Y49" s="105">
        <v>118</v>
      </c>
      <c r="Z49" s="108">
        <v>4</v>
      </c>
      <c r="AA49" s="108">
        <v>6</v>
      </c>
      <c r="AB49" s="108">
        <v>8</v>
      </c>
      <c r="AC49" s="108">
        <v>10</v>
      </c>
      <c r="AD49" s="108">
        <v>8</v>
      </c>
      <c r="AE49" s="108">
        <v>10</v>
      </c>
      <c r="AF49" s="108">
        <v>2</v>
      </c>
      <c r="AG49" s="108">
        <v>10</v>
      </c>
      <c r="AH49" s="108">
        <v>3</v>
      </c>
      <c r="AI49" s="108">
        <v>6</v>
      </c>
      <c r="AJ49" s="108">
        <v>3</v>
      </c>
      <c r="AK49" s="108">
        <v>6</v>
      </c>
      <c r="AL49" s="108">
        <v>3</v>
      </c>
      <c r="AM49" s="108">
        <v>4</v>
      </c>
      <c r="AN49" s="108">
        <v>6</v>
      </c>
      <c r="AO49" s="108">
        <v>9</v>
      </c>
      <c r="AP49" s="109">
        <v>37</v>
      </c>
      <c r="AQ49" s="109">
        <v>61</v>
      </c>
      <c r="AR49" s="110">
        <v>98</v>
      </c>
      <c r="AS49" s="110">
        <v>98</v>
      </c>
      <c r="AT49" s="124">
        <v>194</v>
      </c>
      <c r="AU49" s="124">
        <v>33</v>
      </c>
      <c r="AV49" s="111"/>
      <c r="AW49" s="111">
        <v>0</v>
      </c>
      <c r="AX49" s="111">
        <v>0</v>
      </c>
      <c r="AY49" s="132">
        <v>18.546895009541725</v>
      </c>
      <c r="AZ49" s="132">
        <v>30.070517276499636</v>
      </c>
      <c r="BA49" s="132">
        <v>26.707528813740083</v>
      </c>
      <c r="BB49" s="132">
        <v>81.791806992079017</v>
      </c>
      <c r="BC49" s="132">
        <v>37.647058823529413</v>
      </c>
      <c r="BD49" s="132">
        <v>20.33898305084746</v>
      </c>
      <c r="BE49" s="133">
        <v>17.010309278350515</v>
      </c>
    </row>
    <row r="50" spans="1:58" ht="26.25" customHeight="1" thickBot="1" x14ac:dyDescent="0.35">
      <c r="A50" s="18">
        <v>44</v>
      </c>
      <c r="B50" s="134" t="s">
        <v>93</v>
      </c>
      <c r="C50" s="131">
        <v>482956.31496103527</v>
      </c>
      <c r="D50" s="104">
        <v>20</v>
      </c>
      <c r="E50" s="104">
        <v>7</v>
      </c>
      <c r="F50" s="104">
        <v>1</v>
      </c>
      <c r="G50" s="104">
        <v>1</v>
      </c>
      <c r="H50" s="104">
        <v>0</v>
      </c>
      <c r="I50" s="104">
        <v>0</v>
      </c>
      <c r="J50" s="105">
        <v>29</v>
      </c>
      <c r="K50" s="106">
        <v>28</v>
      </c>
      <c r="L50" s="106">
        <v>0</v>
      </c>
      <c r="M50" s="106">
        <v>0</v>
      </c>
      <c r="N50" s="106">
        <v>0</v>
      </c>
      <c r="O50" s="106">
        <v>3</v>
      </c>
      <c r="P50" s="106">
        <v>0</v>
      </c>
      <c r="Q50" s="105">
        <v>31</v>
      </c>
      <c r="R50" s="107">
        <v>16</v>
      </c>
      <c r="S50" s="104">
        <v>0</v>
      </c>
      <c r="T50" s="104">
        <v>0</v>
      </c>
      <c r="U50" s="104">
        <v>0</v>
      </c>
      <c r="V50" s="104">
        <v>2</v>
      </c>
      <c r="W50" s="104">
        <v>0</v>
      </c>
      <c r="X50" s="105">
        <v>18</v>
      </c>
      <c r="Y50" s="105">
        <v>78</v>
      </c>
      <c r="Z50" s="108">
        <v>12</v>
      </c>
      <c r="AA50" s="108">
        <v>3</v>
      </c>
      <c r="AB50" s="108">
        <v>5</v>
      </c>
      <c r="AC50" s="108">
        <v>4</v>
      </c>
      <c r="AD50" s="108">
        <v>3</v>
      </c>
      <c r="AE50" s="108">
        <v>3</v>
      </c>
      <c r="AF50" s="108">
        <v>9</v>
      </c>
      <c r="AG50" s="108">
        <v>4</v>
      </c>
      <c r="AH50" s="108">
        <v>3</v>
      </c>
      <c r="AI50" s="108">
        <v>1</v>
      </c>
      <c r="AJ50" s="108">
        <v>3</v>
      </c>
      <c r="AK50" s="108">
        <v>3</v>
      </c>
      <c r="AL50" s="108">
        <v>5</v>
      </c>
      <c r="AM50" s="108">
        <v>6</v>
      </c>
      <c r="AN50" s="108">
        <v>5</v>
      </c>
      <c r="AO50" s="108">
        <v>2</v>
      </c>
      <c r="AP50" s="109">
        <v>45</v>
      </c>
      <c r="AQ50" s="109">
        <v>26</v>
      </c>
      <c r="AR50" s="110">
        <v>71</v>
      </c>
      <c r="AS50" s="110">
        <v>71</v>
      </c>
      <c r="AT50" s="124">
        <v>260</v>
      </c>
      <c r="AU50" s="124">
        <v>27</v>
      </c>
      <c r="AV50" s="111"/>
      <c r="AW50" s="111">
        <v>20</v>
      </c>
      <c r="AX50" s="111">
        <v>0</v>
      </c>
      <c r="AY50" s="132">
        <v>15.529354866402558</v>
      </c>
      <c r="AZ50" s="132">
        <v>21.619297951266308</v>
      </c>
      <c r="BA50" s="132">
        <v>22.362271007619686</v>
      </c>
      <c r="BB50" s="132">
        <v>58.804490427444357</v>
      </c>
      <c r="BC50" s="132">
        <v>45</v>
      </c>
      <c r="BD50" s="132">
        <v>17.948717948717949</v>
      </c>
      <c r="BE50" s="133">
        <v>10.384615384615385</v>
      </c>
    </row>
    <row r="51" spans="1:58" ht="26.25" customHeight="1" thickBot="1" x14ac:dyDescent="0.35">
      <c r="A51" s="18">
        <v>45</v>
      </c>
      <c r="B51" s="134" t="s">
        <v>94</v>
      </c>
      <c r="C51" s="135">
        <v>486134.45398120489</v>
      </c>
      <c r="D51" s="104">
        <v>7</v>
      </c>
      <c r="E51" s="104">
        <v>2</v>
      </c>
      <c r="F51" s="104">
        <v>0</v>
      </c>
      <c r="G51" s="104">
        <v>0</v>
      </c>
      <c r="H51" s="104">
        <v>0</v>
      </c>
      <c r="I51" s="104">
        <v>0</v>
      </c>
      <c r="J51" s="105">
        <v>9</v>
      </c>
      <c r="K51" s="106">
        <v>13</v>
      </c>
      <c r="L51" s="106">
        <v>0</v>
      </c>
      <c r="M51" s="106">
        <v>0</v>
      </c>
      <c r="N51" s="106">
        <v>0</v>
      </c>
      <c r="O51" s="106">
        <v>2</v>
      </c>
      <c r="P51" s="106">
        <v>0</v>
      </c>
      <c r="Q51" s="105">
        <v>15</v>
      </c>
      <c r="R51" s="107">
        <v>14</v>
      </c>
      <c r="S51" s="104">
        <v>0</v>
      </c>
      <c r="T51" s="104">
        <v>0</v>
      </c>
      <c r="U51" s="104">
        <v>0</v>
      </c>
      <c r="V51" s="104">
        <v>1</v>
      </c>
      <c r="W51" s="104">
        <v>0</v>
      </c>
      <c r="X51" s="105">
        <v>15</v>
      </c>
      <c r="Y51" s="105">
        <v>39</v>
      </c>
      <c r="Z51" s="108">
        <v>2</v>
      </c>
      <c r="AA51" s="108">
        <v>1</v>
      </c>
      <c r="AB51" s="108">
        <v>1</v>
      </c>
      <c r="AC51" s="108">
        <v>2</v>
      </c>
      <c r="AD51" s="108">
        <v>0</v>
      </c>
      <c r="AE51" s="108">
        <v>2</v>
      </c>
      <c r="AF51" s="108">
        <v>0</v>
      </c>
      <c r="AG51" s="108">
        <v>5</v>
      </c>
      <c r="AH51" s="108">
        <v>0</v>
      </c>
      <c r="AI51" s="108">
        <v>4</v>
      </c>
      <c r="AJ51" s="108">
        <v>4</v>
      </c>
      <c r="AK51" s="108">
        <v>5</v>
      </c>
      <c r="AL51" s="108">
        <v>1</v>
      </c>
      <c r="AM51" s="108">
        <v>3</v>
      </c>
      <c r="AN51" s="108">
        <v>3</v>
      </c>
      <c r="AO51" s="108">
        <v>3</v>
      </c>
      <c r="AP51" s="109">
        <v>11</v>
      </c>
      <c r="AQ51" s="109">
        <v>25</v>
      </c>
      <c r="AR51" s="119">
        <v>36</v>
      </c>
      <c r="AS51" s="119">
        <v>36</v>
      </c>
      <c r="AT51" s="111">
        <v>39</v>
      </c>
      <c r="AU51" s="111">
        <v>9</v>
      </c>
      <c r="AV51" s="111"/>
      <c r="AW51" s="111">
        <v>0</v>
      </c>
      <c r="AX51" s="111">
        <v>0</v>
      </c>
      <c r="AY51" s="132">
        <v>5.1426101966775137</v>
      </c>
      <c r="AZ51" s="132">
        <v>10.890233357670029</v>
      </c>
      <c r="BA51" s="132">
        <v>7.4053586832156197</v>
      </c>
      <c r="BB51" s="132">
        <v>29.621434732862479</v>
      </c>
      <c r="BC51" s="132">
        <v>37.5</v>
      </c>
      <c r="BD51" s="132">
        <v>12.820512820512819</v>
      </c>
      <c r="BE51" s="133">
        <v>23.076923076923077</v>
      </c>
    </row>
    <row r="52" spans="1:58" s="126" customFormat="1" ht="26.25" customHeight="1" thickBot="1" x14ac:dyDescent="0.35">
      <c r="A52" s="18">
        <v>46</v>
      </c>
      <c r="B52" s="136" t="s">
        <v>95</v>
      </c>
      <c r="C52" s="137">
        <v>354694.50656261004</v>
      </c>
      <c r="D52" s="104">
        <v>12</v>
      </c>
      <c r="E52" s="104">
        <v>2</v>
      </c>
      <c r="F52" s="104">
        <v>0</v>
      </c>
      <c r="G52" s="104">
        <v>0</v>
      </c>
      <c r="H52" s="104">
        <v>0</v>
      </c>
      <c r="I52" s="104">
        <v>0</v>
      </c>
      <c r="J52" s="122">
        <v>14</v>
      </c>
      <c r="K52" s="106">
        <v>27</v>
      </c>
      <c r="L52" s="106">
        <v>0</v>
      </c>
      <c r="M52" s="106">
        <v>0</v>
      </c>
      <c r="N52" s="106">
        <v>0</v>
      </c>
      <c r="O52" s="106">
        <v>0</v>
      </c>
      <c r="P52" s="106">
        <v>0</v>
      </c>
      <c r="Q52" s="122">
        <v>27</v>
      </c>
      <c r="R52" s="107">
        <v>5</v>
      </c>
      <c r="S52" s="104">
        <v>0</v>
      </c>
      <c r="T52" s="104">
        <v>0</v>
      </c>
      <c r="U52" s="104">
        <v>0</v>
      </c>
      <c r="V52" s="104">
        <v>0</v>
      </c>
      <c r="W52" s="104">
        <v>0</v>
      </c>
      <c r="X52" s="122">
        <v>5</v>
      </c>
      <c r="Y52" s="122">
        <v>46</v>
      </c>
      <c r="Z52" s="108">
        <v>0</v>
      </c>
      <c r="AA52" s="108">
        <v>0</v>
      </c>
      <c r="AB52" s="108">
        <v>8</v>
      </c>
      <c r="AC52" s="108">
        <v>1</v>
      </c>
      <c r="AD52" s="108">
        <v>2</v>
      </c>
      <c r="AE52" s="108">
        <v>5</v>
      </c>
      <c r="AF52" s="108">
        <v>2</v>
      </c>
      <c r="AG52" s="108">
        <v>4</v>
      </c>
      <c r="AH52" s="108">
        <v>3</v>
      </c>
      <c r="AI52" s="108">
        <v>4</v>
      </c>
      <c r="AJ52" s="108">
        <v>0</v>
      </c>
      <c r="AK52" s="108">
        <v>1</v>
      </c>
      <c r="AL52" s="108">
        <v>7</v>
      </c>
      <c r="AM52" s="108">
        <v>6</v>
      </c>
      <c r="AN52" s="108">
        <v>2</v>
      </c>
      <c r="AO52" s="108">
        <v>1</v>
      </c>
      <c r="AP52" s="123">
        <v>24</v>
      </c>
      <c r="AQ52" s="123">
        <v>22</v>
      </c>
      <c r="AR52" s="119">
        <v>46</v>
      </c>
      <c r="AS52" s="119">
        <v>46</v>
      </c>
      <c r="AT52" s="124">
        <v>0</v>
      </c>
      <c r="AU52" s="124">
        <v>0</v>
      </c>
      <c r="AV52" s="124"/>
      <c r="AW52" s="124">
        <v>0</v>
      </c>
      <c r="AX52" s="124">
        <v>0</v>
      </c>
      <c r="AY52" s="138">
        <v>10.964051647082471</v>
      </c>
      <c r="AZ52" s="138">
        <v>19.071921772656061</v>
      </c>
      <c r="BA52" s="138">
        <v>15.788234371798758</v>
      </c>
      <c r="BB52" s="138">
        <v>51.875627221624484</v>
      </c>
      <c r="BC52" s="138">
        <v>34.146341463414636</v>
      </c>
      <c r="BD52" s="138">
        <v>4.3478260869565215</v>
      </c>
      <c r="BE52" s="139" t="e">
        <v>#DIV/0!</v>
      </c>
    </row>
    <row r="53" spans="1:58" ht="26.25" customHeight="1" thickBot="1" x14ac:dyDescent="0.35">
      <c r="A53" s="18">
        <v>47</v>
      </c>
      <c r="B53" s="134" t="s">
        <v>96</v>
      </c>
      <c r="C53" s="131">
        <v>564511.42923026066</v>
      </c>
      <c r="D53" s="104">
        <v>27</v>
      </c>
      <c r="E53" s="104">
        <v>1</v>
      </c>
      <c r="F53" s="104">
        <v>0</v>
      </c>
      <c r="G53" s="104">
        <v>0</v>
      </c>
      <c r="H53" s="104">
        <v>0</v>
      </c>
      <c r="I53" s="104">
        <v>0</v>
      </c>
      <c r="J53" s="105">
        <v>28</v>
      </c>
      <c r="K53" s="106">
        <v>26</v>
      </c>
      <c r="L53" s="106">
        <v>0</v>
      </c>
      <c r="M53" s="106">
        <v>0</v>
      </c>
      <c r="N53" s="106">
        <v>0</v>
      </c>
      <c r="O53" s="106">
        <v>1</v>
      </c>
      <c r="P53" s="106">
        <v>0</v>
      </c>
      <c r="Q53" s="105">
        <v>27</v>
      </c>
      <c r="R53" s="107">
        <v>17</v>
      </c>
      <c r="S53" s="104">
        <v>0</v>
      </c>
      <c r="T53" s="104">
        <v>0</v>
      </c>
      <c r="U53" s="104">
        <v>0</v>
      </c>
      <c r="V53" s="104">
        <v>1</v>
      </c>
      <c r="W53" s="104">
        <v>0</v>
      </c>
      <c r="X53" s="105">
        <v>18</v>
      </c>
      <c r="Y53" s="105">
        <v>73</v>
      </c>
      <c r="Z53" s="108">
        <v>3</v>
      </c>
      <c r="AA53" s="108">
        <v>0</v>
      </c>
      <c r="AB53" s="108">
        <v>1</v>
      </c>
      <c r="AC53" s="108">
        <v>2</v>
      </c>
      <c r="AD53" s="108">
        <v>7</v>
      </c>
      <c r="AE53" s="108">
        <v>2</v>
      </c>
      <c r="AF53" s="108">
        <v>11</v>
      </c>
      <c r="AG53" s="108">
        <v>6</v>
      </c>
      <c r="AH53" s="108">
        <v>6</v>
      </c>
      <c r="AI53" s="108">
        <v>8</v>
      </c>
      <c r="AJ53" s="108">
        <v>4</v>
      </c>
      <c r="AK53" s="108">
        <v>3</v>
      </c>
      <c r="AL53" s="108">
        <v>4</v>
      </c>
      <c r="AM53" s="108">
        <v>8</v>
      </c>
      <c r="AN53" s="108">
        <v>4</v>
      </c>
      <c r="AO53" s="108">
        <v>2</v>
      </c>
      <c r="AP53" s="109">
        <v>40</v>
      </c>
      <c r="AQ53" s="109">
        <v>31</v>
      </c>
      <c r="AR53" s="110">
        <v>71</v>
      </c>
      <c r="AS53" s="110">
        <v>71</v>
      </c>
      <c r="AT53" s="111">
        <v>213</v>
      </c>
      <c r="AU53" s="111">
        <v>30</v>
      </c>
      <c r="AV53" s="111"/>
      <c r="AW53" s="111">
        <v>0</v>
      </c>
      <c r="AX53" s="111">
        <v>0</v>
      </c>
      <c r="AY53" s="132">
        <v>13.777892483741496</v>
      </c>
      <c r="AZ53" s="132">
        <v>18.495952304854654</v>
      </c>
      <c r="BA53" s="132">
        <v>19.840165176587753</v>
      </c>
      <c r="BB53" s="132">
        <v>50.308990269204664</v>
      </c>
      <c r="BC53" s="132">
        <v>50.909090909090907</v>
      </c>
      <c r="BD53" s="132">
        <v>4.10958904109589</v>
      </c>
      <c r="BE53" s="133">
        <v>14.084507042253522</v>
      </c>
    </row>
    <row r="54" spans="1:58" ht="26.25" customHeight="1" thickBot="1" x14ac:dyDescent="0.35">
      <c r="A54" s="18">
        <v>48</v>
      </c>
      <c r="B54" s="134" t="s">
        <v>97</v>
      </c>
      <c r="C54" s="131">
        <v>105271.38901464743</v>
      </c>
      <c r="D54" s="104">
        <v>10</v>
      </c>
      <c r="E54" s="104">
        <v>0</v>
      </c>
      <c r="F54" s="104">
        <v>0</v>
      </c>
      <c r="G54" s="104">
        <v>0</v>
      </c>
      <c r="H54" s="104">
        <v>0</v>
      </c>
      <c r="I54" s="104">
        <v>0</v>
      </c>
      <c r="J54" s="105">
        <v>10</v>
      </c>
      <c r="K54" s="106">
        <v>37</v>
      </c>
      <c r="L54" s="106">
        <v>0</v>
      </c>
      <c r="M54" s="106">
        <v>0</v>
      </c>
      <c r="N54" s="106">
        <v>0</v>
      </c>
      <c r="O54" s="106">
        <v>0</v>
      </c>
      <c r="P54" s="106">
        <v>0</v>
      </c>
      <c r="Q54" s="105">
        <v>37</v>
      </c>
      <c r="R54" s="107">
        <v>9</v>
      </c>
      <c r="S54" s="104">
        <v>0</v>
      </c>
      <c r="T54" s="104">
        <v>0</v>
      </c>
      <c r="U54" s="104">
        <v>0</v>
      </c>
      <c r="V54" s="104">
        <v>0</v>
      </c>
      <c r="W54" s="104">
        <v>0</v>
      </c>
      <c r="X54" s="105">
        <v>9</v>
      </c>
      <c r="Y54" s="105">
        <v>56</v>
      </c>
      <c r="Z54" s="108">
        <v>4</v>
      </c>
      <c r="AA54" s="108">
        <v>4</v>
      </c>
      <c r="AB54" s="108">
        <v>0</v>
      </c>
      <c r="AC54" s="108">
        <v>2</v>
      </c>
      <c r="AD54" s="108">
        <v>7</v>
      </c>
      <c r="AE54" s="108">
        <v>2</v>
      </c>
      <c r="AF54" s="108">
        <v>10</v>
      </c>
      <c r="AG54" s="108">
        <v>3</v>
      </c>
      <c r="AH54" s="108">
        <v>4</v>
      </c>
      <c r="AI54" s="108">
        <v>5</v>
      </c>
      <c r="AJ54" s="108">
        <v>3</v>
      </c>
      <c r="AK54" s="108">
        <v>6</v>
      </c>
      <c r="AL54" s="108">
        <v>2</v>
      </c>
      <c r="AM54" s="108">
        <v>1</v>
      </c>
      <c r="AN54" s="108">
        <v>1</v>
      </c>
      <c r="AO54" s="108">
        <v>2</v>
      </c>
      <c r="AP54" s="109">
        <v>31</v>
      </c>
      <c r="AQ54" s="109">
        <v>25</v>
      </c>
      <c r="AR54" s="110">
        <v>56</v>
      </c>
      <c r="AS54" s="110">
        <v>56</v>
      </c>
      <c r="AT54" s="111">
        <v>143</v>
      </c>
      <c r="AU54" s="111">
        <v>10</v>
      </c>
      <c r="AV54" s="111"/>
      <c r="AW54" s="111">
        <v>0</v>
      </c>
      <c r="AX54" s="111">
        <v>0</v>
      </c>
      <c r="AY54" s="132">
        <v>26.386825554199522</v>
      </c>
      <c r="AZ54" s="132">
        <v>78.229176937156225</v>
      </c>
      <c r="BA54" s="132">
        <v>37.997028798047317</v>
      </c>
      <c r="BB54" s="132">
        <v>212.78336126906495</v>
      </c>
      <c r="BC54" s="132">
        <v>21.276595744680851</v>
      </c>
      <c r="BD54" s="132">
        <v>0</v>
      </c>
      <c r="BE54" s="133">
        <v>6.9930069930069934</v>
      </c>
      <c r="BF54" s="117"/>
    </row>
    <row r="55" spans="1:58" ht="26.25" customHeight="1" thickBot="1" x14ac:dyDescent="0.35">
      <c r="A55" s="18">
        <v>49</v>
      </c>
      <c r="B55" s="134" t="s">
        <v>98</v>
      </c>
      <c r="C55" s="131">
        <v>210690.84730504683</v>
      </c>
      <c r="D55" s="104">
        <v>7</v>
      </c>
      <c r="E55" s="104">
        <v>0</v>
      </c>
      <c r="F55" s="104">
        <v>0</v>
      </c>
      <c r="G55" s="104">
        <v>0</v>
      </c>
      <c r="H55" s="104">
        <v>0</v>
      </c>
      <c r="I55" s="104">
        <v>0</v>
      </c>
      <c r="J55" s="105">
        <v>7</v>
      </c>
      <c r="K55" s="106">
        <v>4</v>
      </c>
      <c r="L55" s="106">
        <v>0</v>
      </c>
      <c r="M55" s="106">
        <v>0</v>
      </c>
      <c r="N55" s="106">
        <v>0</v>
      </c>
      <c r="O55" s="106">
        <v>2</v>
      </c>
      <c r="P55" s="106">
        <v>0</v>
      </c>
      <c r="Q55" s="105">
        <v>6</v>
      </c>
      <c r="R55" s="107">
        <v>8</v>
      </c>
      <c r="S55" s="104">
        <v>0</v>
      </c>
      <c r="T55" s="104">
        <v>0</v>
      </c>
      <c r="U55" s="104">
        <v>0</v>
      </c>
      <c r="V55" s="104">
        <v>2</v>
      </c>
      <c r="W55" s="104">
        <v>0</v>
      </c>
      <c r="X55" s="105">
        <v>10</v>
      </c>
      <c r="Y55" s="105">
        <v>23</v>
      </c>
      <c r="Z55" s="108">
        <v>0</v>
      </c>
      <c r="AA55" s="108">
        <v>0</v>
      </c>
      <c r="AB55" s="108">
        <v>0</v>
      </c>
      <c r="AC55" s="108">
        <v>0</v>
      </c>
      <c r="AD55" s="108">
        <v>2</v>
      </c>
      <c r="AE55" s="108">
        <v>1</v>
      </c>
      <c r="AF55" s="108">
        <v>1</v>
      </c>
      <c r="AG55" s="108">
        <v>1</v>
      </c>
      <c r="AH55" s="108">
        <v>1</v>
      </c>
      <c r="AI55" s="108">
        <v>2</v>
      </c>
      <c r="AJ55" s="108">
        <v>2</v>
      </c>
      <c r="AK55" s="108">
        <v>1</v>
      </c>
      <c r="AL55" s="108">
        <v>1</v>
      </c>
      <c r="AM55" s="108">
        <v>3</v>
      </c>
      <c r="AN55" s="108">
        <v>2</v>
      </c>
      <c r="AO55" s="108">
        <v>2</v>
      </c>
      <c r="AP55" s="109">
        <v>9</v>
      </c>
      <c r="AQ55" s="109">
        <v>10</v>
      </c>
      <c r="AR55" s="110">
        <v>19</v>
      </c>
      <c r="AS55" s="110">
        <v>19</v>
      </c>
      <c r="AT55" s="111">
        <v>82</v>
      </c>
      <c r="AU55" s="111">
        <v>7</v>
      </c>
      <c r="AV55" s="111"/>
      <c r="AW55" s="111">
        <v>3</v>
      </c>
      <c r="AX55" s="111">
        <v>0</v>
      </c>
      <c r="AY55" s="132">
        <v>9.2288984989898388</v>
      </c>
      <c r="AZ55" s="132">
        <v>13.261694481741703</v>
      </c>
      <c r="BA55" s="132">
        <v>13.289613838545369</v>
      </c>
      <c r="BB55" s="132">
        <v>36.071808990337438</v>
      </c>
      <c r="BC55" s="132">
        <v>53.846153846153847</v>
      </c>
      <c r="BD55" s="132">
        <v>17.391304347826086</v>
      </c>
      <c r="BE55" s="133">
        <v>8.536585365853659</v>
      </c>
    </row>
    <row r="56" spans="1:58" ht="26.25" customHeight="1" thickBot="1" x14ac:dyDescent="0.35">
      <c r="A56" s="18">
        <v>50</v>
      </c>
      <c r="B56" s="134" t="s">
        <v>99</v>
      </c>
      <c r="C56" s="131">
        <v>137945.84466660154</v>
      </c>
      <c r="D56" s="104">
        <v>9</v>
      </c>
      <c r="E56" s="104">
        <v>1</v>
      </c>
      <c r="F56" s="104">
        <v>0</v>
      </c>
      <c r="G56" s="104">
        <v>0</v>
      </c>
      <c r="H56" s="104">
        <v>0</v>
      </c>
      <c r="I56" s="104">
        <v>0</v>
      </c>
      <c r="J56" s="105">
        <v>10</v>
      </c>
      <c r="K56" s="106">
        <v>46</v>
      </c>
      <c r="L56" s="106">
        <v>0</v>
      </c>
      <c r="M56" s="106">
        <v>0</v>
      </c>
      <c r="N56" s="106">
        <v>0</v>
      </c>
      <c r="O56" s="106">
        <v>0</v>
      </c>
      <c r="P56" s="106">
        <v>0</v>
      </c>
      <c r="Q56" s="105">
        <v>46</v>
      </c>
      <c r="R56" s="107">
        <v>49</v>
      </c>
      <c r="S56" s="104">
        <v>0</v>
      </c>
      <c r="T56" s="104">
        <v>0</v>
      </c>
      <c r="U56" s="104">
        <v>0</v>
      </c>
      <c r="V56" s="104">
        <v>0</v>
      </c>
      <c r="W56" s="104">
        <v>0</v>
      </c>
      <c r="X56" s="105">
        <v>49</v>
      </c>
      <c r="Y56" s="105">
        <v>105</v>
      </c>
      <c r="Z56" s="108">
        <v>27</v>
      </c>
      <c r="AA56" s="108">
        <v>20</v>
      </c>
      <c r="AB56" s="108">
        <v>1</v>
      </c>
      <c r="AC56" s="108">
        <v>1</v>
      </c>
      <c r="AD56" s="108">
        <v>5</v>
      </c>
      <c r="AE56" s="108">
        <v>9</v>
      </c>
      <c r="AF56" s="108">
        <v>10</v>
      </c>
      <c r="AG56" s="108">
        <v>13</v>
      </c>
      <c r="AH56" s="108">
        <v>5</v>
      </c>
      <c r="AI56" s="108">
        <v>5</v>
      </c>
      <c r="AJ56" s="108">
        <v>1</v>
      </c>
      <c r="AK56" s="108">
        <v>2</v>
      </c>
      <c r="AL56" s="108">
        <v>0</v>
      </c>
      <c r="AM56" s="108">
        <v>3</v>
      </c>
      <c r="AN56" s="108">
        <v>3</v>
      </c>
      <c r="AO56" s="108">
        <v>0</v>
      </c>
      <c r="AP56" s="109">
        <v>52</v>
      </c>
      <c r="AQ56" s="109">
        <v>53</v>
      </c>
      <c r="AR56" s="110">
        <v>105</v>
      </c>
      <c r="AS56" s="110">
        <v>105</v>
      </c>
      <c r="AT56" s="111">
        <v>100</v>
      </c>
      <c r="AU56" s="111">
        <v>10</v>
      </c>
      <c r="AV56" s="111"/>
      <c r="AW56" s="111">
        <v>73</v>
      </c>
      <c r="AX56" s="111">
        <v>0</v>
      </c>
      <c r="AY56" s="132">
        <v>20.136726731358465</v>
      </c>
      <c r="AZ56" s="132">
        <v>111.93651035961028</v>
      </c>
      <c r="BA56" s="132">
        <v>28.99688649315619</v>
      </c>
      <c r="BB56" s="132">
        <v>304.46730817814</v>
      </c>
      <c r="BC56" s="132">
        <v>17.857142857142858</v>
      </c>
      <c r="BD56" s="132">
        <v>0.95238095238095244</v>
      </c>
      <c r="BE56" s="133">
        <v>10</v>
      </c>
    </row>
    <row r="57" spans="1:58" s="150" customFormat="1" ht="32.25" customHeight="1" x14ac:dyDescent="0.3">
      <c r="A57" s="18">
        <v>51</v>
      </c>
      <c r="B57" s="140" t="s">
        <v>100</v>
      </c>
      <c r="C57" s="141">
        <v>27052.912854418522</v>
      </c>
      <c r="D57" s="142">
        <v>7</v>
      </c>
      <c r="E57" s="143">
        <v>0</v>
      </c>
      <c r="F57" s="143">
        <v>0</v>
      </c>
      <c r="G57" s="143">
        <v>0</v>
      </c>
      <c r="H57" s="143">
        <v>0</v>
      </c>
      <c r="I57" s="143">
        <v>0</v>
      </c>
      <c r="J57" s="144">
        <v>7</v>
      </c>
      <c r="K57" s="142">
        <v>19</v>
      </c>
      <c r="L57" s="143">
        <v>0</v>
      </c>
      <c r="M57" s="143">
        <v>0</v>
      </c>
      <c r="N57" s="143">
        <v>0</v>
      </c>
      <c r="O57" s="143">
        <v>0</v>
      </c>
      <c r="P57" s="143">
        <v>0</v>
      </c>
      <c r="Q57" s="144">
        <v>19</v>
      </c>
      <c r="R57" s="142">
        <v>6</v>
      </c>
      <c r="S57" s="142">
        <v>0</v>
      </c>
      <c r="T57" s="142">
        <v>0</v>
      </c>
      <c r="U57" s="142">
        <v>0</v>
      </c>
      <c r="V57" s="142">
        <v>0</v>
      </c>
      <c r="W57" s="142">
        <v>0</v>
      </c>
      <c r="X57" s="144">
        <v>6</v>
      </c>
      <c r="Y57" s="144">
        <v>32</v>
      </c>
      <c r="Z57" s="142">
        <v>2</v>
      </c>
      <c r="AA57" s="142">
        <v>1</v>
      </c>
      <c r="AB57" s="142">
        <v>1</v>
      </c>
      <c r="AC57" s="142">
        <v>4</v>
      </c>
      <c r="AD57" s="142">
        <v>3</v>
      </c>
      <c r="AE57" s="142">
        <v>3</v>
      </c>
      <c r="AF57" s="142">
        <v>1</v>
      </c>
      <c r="AG57" s="142">
        <v>3</v>
      </c>
      <c r="AH57" s="142">
        <v>0</v>
      </c>
      <c r="AI57" s="142">
        <v>1</v>
      </c>
      <c r="AJ57" s="142">
        <v>2</v>
      </c>
      <c r="AK57" s="142">
        <v>5</v>
      </c>
      <c r="AL57" s="142">
        <v>1</v>
      </c>
      <c r="AM57" s="142">
        <v>2</v>
      </c>
      <c r="AN57" s="142">
        <v>2</v>
      </c>
      <c r="AO57" s="142">
        <v>1</v>
      </c>
      <c r="AP57" s="145">
        <v>12</v>
      </c>
      <c r="AQ57" s="145">
        <v>20</v>
      </c>
      <c r="AR57" s="146">
        <v>32</v>
      </c>
      <c r="AS57" s="147">
        <v>32</v>
      </c>
      <c r="AT57" s="92">
        <v>0</v>
      </c>
      <c r="AU57" s="92">
        <v>7</v>
      </c>
      <c r="AV57" s="173">
        <v>40</v>
      </c>
      <c r="AW57" s="92">
        <v>10</v>
      </c>
      <c r="AX57" s="92">
        <v>7</v>
      </c>
      <c r="AY57" s="148">
        <v>71.87560374397394</v>
      </c>
      <c r="AZ57" s="148">
        <v>26.923076923076923</v>
      </c>
      <c r="BA57" s="148">
        <v>173.95104099381925</v>
      </c>
      <c r="BB57" s="148">
        <v>0</v>
      </c>
      <c r="BC57" s="148">
        <v>103.50086939132247</v>
      </c>
      <c r="BD57" s="148">
        <v>473.14683150318842</v>
      </c>
      <c r="BE57" s="149" t="e">
        <v>#DIV/0!</v>
      </c>
    </row>
    <row r="58" spans="1:58" s="150" customFormat="1" ht="32.25" customHeight="1" x14ac:dyDescent="0.3">
      <c r="A58" s="18">
        <v>52</v>
      </c>
      <c r="B58" s="151" t="s">
        <v>101</v>
      </c>
      <c r="C58" s="152">
        <v>314144.84999999998</v>
      </c>
      <c r="D58" s="153">
        <v>11</v>
      </c>
      <c r="E58" s="153">
        <v>0</v>
      </c>
      <c r="F58" s="153">
        <v>0</v>
      </c>
      <c r="G58" s="153">
        <v>0</v>
      </c>
      <c r="H58" s="153">
        <v>0</v>
      </c>
      <c r="I58" s="153">
        <v>0</v>
      </c>
      <c r="J58" s="154">
        <v>11</v>
      </c>
      <c r="K58" s="155">
        <v>243</v>
      </c>
      <c r="L58" s="153">
        <v>0</v>
      </c>
      <c r="M58" s="153">
        <v>0</v>
      </c>
      <c r="N58" s="153">
        <v>0</v>
      </c>
      <c r="O58" s="153">
        <v>0</v>
      </c>
      <c r="P58" s="153">
        <v>0</v>
      </c>
      <c r="Q58" s="154">
        <v>243</v>
      </c>
      <c r="R58" s="155">
        <v>46</v>
      </c>
      <c r="S58" s="155">
        <v>0</v>
      </c>
      <c r="T58" s="155">
        <v>0</v>
      </c>
      <c r="U58" s="155">
        <v>0</v>
      </c>
      <c r="V58" s="155">
        <v>0</v>
      </c>
      <c r="W58" s="155">
        <v>0</v>
      </c>
      <c r="X58" s="154">
        <v>46</v>
      </c>
      <c r="Y58" s="154">
        <v>300</v>
      </c>
      <c r="Z58" s="155">
        <v>74</v>
      </c>
      <c r="AA58" s="155">
        <v>44</v>
      </c>
      <c r="AB58" s="155">
        <v>25</v>
      </c>
      <c r="AC58" s="155">
        <v>33</v>
      </c>
      <c r="AD58" s="155">
        <v>6</v>
      </c>
      <c r="AE58" s="155">
        <v>42</v>
      </c>
      <c r="AF58" s="155">
        <v>2</v>
      </c>
      <c r="AG58" s="155">
        <v>20</v>
      </c>
      <c r="AH58" s="155">
        <v>6</v>
      </c>
      <c r="AI58" s="155">
        <v>20</v>
      </c>
      <c r="AJ58" s="155">
        <v>6</v>
      </c>
      <c r="AK58" s="155">
        <v>7</v>
      </c>
      <c r="AL58" s="155">
        <v>5</v>
      </c>
      <c r="AM58" s="155">
        <v>5</v>
      </c>
      <c r="AN58" s="155">
        <v>2</v>
      </c>
      <c r="AO58" s="155">
        <v>3</v>
      </c>
      <c r="AP58" s="156">
        <v>126</v>
      </c>
      <c r="AQ58" s="156">
        <v>174</v>
      </c>
      <c r="AR58" s="157">
        <v>300</v>
      </c>
      <c r="AS58" s="158">
        <v>300</v>
      </c>
      <c r="AT58" s="37">
        <v>102</v>
      </c>
      <c r="AU58" s="37">
        <v>11</v>
      </c>
      <c r="AV58" s="37">
        <v>88</v>
      </c>
      <c r="AW58" s="37">
        <v>64</v>
      </c>
      <c r="AX58" s="37">
        <v>0</v>
      </c>
      <c r="AY58" s="159">
        <v>9.7265817203610236</v>
      </c>
      <c r="AZ58" s="159">
        <v>4.3307086614173231</v>
      </c>
      <c r="BA58" s="159">
        <v>140.43727617633564</v>
      </c>
      <c r="BB58" s="159">
        <v>0</v>
      </c>
      <c r="BC58" s="159">
        <v>14.006277677319876</v>
      </c>
      <c r="BD58" s="159">
        <v>381.98939119963296</v>
      </c>
      <c r="BE58" s="160">
        <v>10.784313725490197</v>
      </c>
    </row>
    <row r="59" spans="1:58" s="150" customFormat="1" ht="32.25" customHeight="1" x14ac:dyDescent="0.3">
      <c r="A59" s="18">
        <v>53</v>
      </c>
      <c r="B59" s="151" t="s">
        <v>102</v>
      </c>
      <c r="C59" s="152">
        <v>241548.39</v>
      </c>
      <c r="D59" s="153">
        <v>3</v>
      </c>
      <c r="E59" s="153">
        <v>0</v>
      </c>
      <c r="F59" s="153">
        <v>0</v>
      </c>
      <c r="G59" s="153">
        <v>0</v>
      </c>
      <c r="H59" s="153">
        <v>0</v>
      </c>
      <c r="I59" s="153">
        <v>0</v>
      </c>
      <c r="J59" s="154">
        <v>3</v>
      </c>
      <c r="K59" s="155">
        <v>8</v>
      </c>
      <c r="L59" s="153">
        <v>0</v>
      </c>
      <c r="M59" s="153">
        <v>0</v>
      </c>
      <c r="N59" s="153">
        <v>0</v>
      </c>
      <c r="O59" s="153">
        <v>0</v>
      </c>
      <c r="P59" s="153">
        <v>0</v>
      </c>
      <c r="Q59" s="154">
        <v>8</v>
      </c>
      <c r="R59" s="155">
        <v>10</v>
      </c>
      <c r="S59" s="155">
        <v>0</v>
      </c>
      <c r="T59" s="155">
        <v>0</v>
      </c>
      <c r="U59" s="155">
        <v>0</v>
      </c>
      <c r="V59" s="155">
        <v>0</v>
      </c>
      <c r="W59" s="155">
        <v>0</v>
      </c>
      <c r="X59" s="161">
        <v>10</v>
      </c>
      <c r="Y59" s="154">
        <v>21</v>
      </c>
      <c r="Z59" s="155">
        <v>1</v>
      </c>
      <c r="AA59" s="155">
        <v>0</v>
      </c>
      <c r="AB59" s="155">
        <v>2</v>
      </c>
      <c r="AC59" s="155">
        <v>1</v>
      </c>
      <c r="AD59" s="155">
        <v>3</v>
      </c>
      <c r="AE59" s="155">
        <v>2</v>
      </c>
      <c r="AF59" s="155">
        <v>1</v>
      </c>
      <c r="AG59" s="155">
        <v>1</v>
      </c>
      <c r="AH59" s="155">
        <v>1</v>
      </c>
      <c r="AI59" s="155">
        <v>0</v>
      </c>
      <c r="AJ59" s="155">
        <v>1</v>
      </c>
      <c r="AK59" s="155">
        <v>1</v>
      </c>
      <c r="AL59" s="155">
        <v>1</v>
      </c>
      <c r="AM59" s="155">
        <v>2</v>
      </c>
      <c r="AN59" s="155">
        <v>1</v>
      </c>
      <c r="AO59" s="155">
        <v>3</v>
      </c>
      <c r="AP59" s="156">
        <v>11</v>
      </c>
      <c r="AQ59" s="156">
        <v>10</v>
      </c>
      <c r="AR59" s="157">
        <v>21</v>
      </c>
      <c r="AS59" s="158">
        <v>21</v>
      </c>
      <c r="AT59" s="37">
        <v>109</v>
      </c>
      <c r="AU59" s="37">
        <v>3</v>
      </c>
      <c r="AV59" s="37">
        <v>35</v>
      </c>
      <c r="AW59" s="37">
        <v>35</v>
      </c>
      <c r="AX59" s="37">
        <v>0</v>
      </c>
      <c r="AY59" s="159">
        <v>3.4499643459984699</v>
      </c>
      <c r="AZ59" s="159">
        <v>27.27272727272727</v>
      </c>
      <c r="BA59" s="159">
        <v>12.785161988111977</v>
      </c>
      <c r="BB59" s="159">
        <v>0</v>
      </c>
      <c r="BC59" s="159">
        <v>4.9679486582377965</v>
      </c>
      <c r="BD59" s="159">
        <v>34.77564060766457</v>
      </c>
      <c r="BE59" s="160">
        <v>2.7522935779816518</v>
      </c>
    </row>
    <row r="60" spans="1:58" s="150" customFormat="1" ht="32.25" customHeight="1" x14ac:dyDescent="0.3">
      <c r="A60" s="18">
        <v>54</v>
      </c>
      <c r="B60" s="151" t="s">
        <v>103</v>
      </c>
      <c r="C60" s="152">
        <v>109553.89</v>
      </c>
      <c r="D60" s="153">
        <v>1</v>
      </c>
      <c r="E60" s="153">
        <v>0</v>
      </c>
      <c r="F60" s="153">
        <v>0</v>
      </c>
      <c r="G60" s="153">
        <v>0</v>
      </c>
      <c r="H60" s="153">
        <v>0</v>
      </c>
      <c r="I60" s="153">
        <v>0</v>
      </c>
      <c r="J60" s="154">
        <v>1</v>
      </c>
      <c r="K60" s="155">
        <v>24</v>
      </c>
      <c r="L60" s="153">
        <v>0</v>
      </c>
      <c r="M60" s="153">
        <v>0</v>
      </c>
      <c r="N60" s="153">
        <v>0</v>
      </c>
      <c r="O60" s="153">
        <v>2</v>
      </c>
      <c r="P60" s="153">
        <v>0</v>
      </c>
      <c r="Q60" s="154">
        <v>26</v>
      </c>
      <c r="R60" s="155">
        <v>9</v>
      </c>
      <c r="S60" s="155">
        <v>0</v>
      </c>
      <c r="T60" s="155">
        <v>0</v>
      </c>
      <c r="U60" s="155">
        <v>0</v>
      </c>
      <c r="V60" s="155">
        <v>0</v>
      </c>
      <c r="W60" s="155">
        <v>0</v>
      </c>
      <c r="X60" s="154">
        <v>9</v>
      </c>
      <c r="Y60" s="154">
        <v>36</v>
      </c>
      <c r="Z60" s="155">
        <v>3</v>
      </c>
      <c r="AA60" s="155">
        <v>1</v>
      </c>
      <c r="AB60" s="155">
        <v>5</v>
      </c>
      <c r="AC60" s="155">
        <v>4</v>
      </c>
      <c r="AD60" s="155">
        <v>1</v>
      </c>
      <c r="AE60" s="155">
        <v>1</v>
      </c>
      <c r="AF60" s="155">
        <v>1</v>
      </c>
      <c r="AG60" s="155">
        <v>2</v>
      </c>
      <c r="AH60" s="155">
        <v>1</v>
      </c>
      <c r="AI60" s="155">
        <v>0</v>
      </c>
      <c r="AJ60" s="155">
        <v>3</v>
      </c>
      <c r="AK60" s="155">
        <v>2</v>
      </c>
      <c r="AL60" s="155">
        <v>4</v>
      </c>
      <c r="AM60" s="155">
        <v>2</v>
      </c>
      <c r="AN60" s="155">
        <v>2</v>
      </c>
      <c r="AO60" s="155">
        <v>2</v>
      </c>
      <c r="AP60" s="156">
        <v>20</v>
      </c>
      <c r="AQ60" s="156">
        <v>14</v>
      </c>
      <c r="AR60" s="157">
        <v>34</v>
      </c>
      <c r="AS60" s="158">
        <v>34</v>
      </c>
      <c r="AT60" s="37">
        <v>45</v>
      </c>
      <c r="AU60" s="37">
        <v>0</v>
      </c>
      <c r="AV60" s="37">
        <v>10</v>
      </c>
      <c r="AW60" s="37">
        <v>6</v>
      </c>
      <c r="AX60" s="37">
        <v>0</v>
      </c>
      <c r="AY60" s="159">
        <v>2.5355355047436268</v>
      </c>
      <c r="AZ60" s="159">
        <v>3.7037037037037033</v>
      </c>
      <c r="BA60" s="159">
        <v>45.639639085385284</v>
      </c>
      <c r="BB60" s="159">
        <v>5.5555555555555554</v>
      </c>
      <c r="BC60" s="159">
        <v>3.6511711268308225</v>
      </c>
      <c r="BD60" s="159">
        <v>124.13981831224797</v>
      </c>
      <c r="BE60" s="160">
        <v>0</v>
      </c>
    </row>
    <row r="61" spans="1:58" s="150" customFormat="1" ht="32.25" customHeight="1" x14ac:dyDescent="0.3">
      <c r="A61" s="18">
        <v>55</v>
      </c>
      <c r="B61" s="151" t="s">
        <v>104</v>
      </c>
      <c r="C61" s="152">
        <v>180501.32</v>
      </c>
      <c r="D61" s="153">
        <v>14</v>
      </c>
      <c r="E61" s="153">
        <v>0</v>
      </c>
      <c r="F61" s="153">
        <v>0</v>
      </c>
      <c r="G61" s="153">
        <v>0</v>
      </c>
      <c r="H61" s="153">
        <v>0</v>
      </c>
      <c r="I61" s="153">
        <v>0</v>
      </c>
      <c r="J61" s="154">
        <v>14</v>
      </c>
      <c r="K61" s="155">
        <v>128</v>
      </c>
      <c r="L61" s="153">
        <v>1</v>
      </c>
      <c r="M61" s="153">
        <v>0</v>
      </c>
      <c r="N61" s="153">
        <v>0</v>
      </c>
      <c r="O61" s="153">
        <v>2</v>
      </c>
      <c r="P61" s="153">
        <v>0</v>
      </c>
      <c r="Q61" s="154">
        <v>131</v>
      </c>
      <c r="R61" s="155">
        <v>38</v>
      </c>
      <c r="S61" s="155">
        <v>0</v>
      </c>
      <c r="T61" s="155">
        <v>0</v>
      </c>
      <c r="U61" s="155">
        <v>0</v>
      </c>
      <c r="V61" s="155">
        <v>0</v>
      </c>
      <c r="W61" s="155">
        <v>0</v>
      </c>
      <c r="X61" s="154">
        <v>38</v>
      </c>
      <c r="Y61" s="154">
        <v>183</v>
      </c>
      <c r="Z61" s="155">
        <v>23</v>
      </c>
      <c r="AA61" s="155">
        <v>21</v>
      </c>
      <c r="AB61" s="155">
        <v>28</v>
      </c>
      <c r="AC61" s="155">
        <v>15</v>
      </c>
      <c r="AD61" s="155">
        <v>14</v>
      </c>
      <c r="AE61" s="155">
        <v>23</v>
      </c>
      <c r="AF61" s="155">
        <v>13</v>
      </c>
      <c r="AG61" s="155">
        <v>11</v>
      </c>
      <c r="AH61" s="155">
        <v>1</v>
      </c>
      <c r="AI61" s="155">
        <v>5</v>
      </c>
      <c r="AJ61" s="155">
        <v>3</v>
      </c>
      <c r="AK61" s="155">
        <v>7</v>
      </c>
      <c r="AL61" s="155">
        <v>3</v>
      </c>
      <c r="AM61" s="155">
        <v>2</v>
      </c>
      <c r="AN61" s="155">
        <v>6</v>
      </c>
      <c r="AO61" s="155">
        <v>6</v>
      </c>
      <c r="AP61" s="156">
        <v>91</v>
      </c>
      <c r="AQ61" s="156">
        <v>90</v>
      </c>
      <c r="AR61" s="157">
        <v>181</v>
      </c>
      <c r="AS61" s="158">
        <v>181</v>
      </c>
      <c r="AT61" s="37">
        <v>159</v>
      </c>
      <c r="AU61" s="37">
        <v>14</v>
      </c>
      <c r="AV61" s="37">
        <v>53</v>
      </c>
      <c r="AW61" s="37">
        <v>17</v>
      </c>
      <c r="AX61" s="37">
        <v>0</v>
      </c>
      <c r="AY61" s="159">
        <v>21.544933238653815</v>
      </c>
      <c r="AZ61" s="159">
        <v>9.6551724137931032</v>
      </c>
      <c r="BA61" s="159">
        <v>147.46511027633221</v>
      </c>
      <c r="BB61" s="159">
        <v>1.639344262295082</v>
      </c>
      <c r="BC61" s="159">
        <v>31.024703863661493</v>
      </c>
      <c r="BD61" s="159">
        <v>401.10509995162357</v>
      </c>
      <c r="BE61" s="160">
        <v>8.8050314465408803</v>
      </c>
    </row>
    <row r="62" spans="1:58" s="150" customFormat="1" ht="32.25" customHeight="1" x14ac:dyDescent="0.3">
      <c r="A62" s="18">
        <v>56</v>
      </c>
      <c r="B62" s="162" t="s">
        <v>105</v>
      </c>
      <c r="C62" s="152">
        <v>38824.487156822521</v>
      </c>
      <c r="D62" s="153">
        <v>2</v>
      </c>
      <c r="E62" s="153">
        <v>0</v>
      </c>
      <c r="F62" s="153">
        <v>0</v>
      </c>
      <c r="G62" s="153">
        <v>0</v>
      </c>
      <c r="H62" s="153">
        <v>0</v>
      </c>
      <c r="I62" s="153">
        <v>0</v>
      </c>
      <c r="J62" s="154">
        <v>2</v>
      </c>
      <c r="K62" s="155">
        <v>4</v>
      </c>
      <c r="L62" s="153">
        <v>0</v>
      </c>
      <c r="M62" s="153">
        <v>0</v>
      </c>
      <c r="N62" s="153">
        <v>0</v>
      </c>
      <c r="O62" s="153">
        <v>0</v>
      </c>
      <c r="P62" s="153">
        <v>0</v>
      </c>
      <c r="Q62" s="154">
        <v>4</v>
      </c>
      <c r="R62" s="155">
        <v>5</v>
      </c>
      <c r="S62" s="155">
        <v>0</v>
      </c>
      <c r="T62" s="155">
        <v>0</v>
      </c>
      <c r="U62" s="155">
        <v>0</v>
      </c>
      <c r="V62" s="155">
        <v>1</v>
      </c>
      <c r="W62" s="155">
        <v>0</v>
      </c>
      <c r="X62" s="154">
        <v>6</v>
      </c>
      <c r="Y62" s="154">
        <v>12</v>
      </c>
      <c r="Z62" s="155">
        <v>1</v>
      </c>
      <c r="AA62" s="155">
        <v>0</v>
      </c>
      <c r="AB62" s="155">
        <v>1</v>
      </c>
      <c r="AC62" s="155">
        <v>0</v>
      </c>
      <c r="AD62" s="155">
        <v>1</v>
      </c>
      <c r="AE62" s="155">
        <v>2</v>
      </c>
      <c r="AF62" s="155">
        <v>0</v>
      </c>
      <c r="AG62" s="155">
        <v>0</v>
      </c>
      <c r="AH62" s="155">
        <v>0</v>
      </c>
      <c r="AI62" s="155">
        <v>1</v>
      </c>
      <c r="AJ62" s="155">
        <v>0</v>
      </c>
      <c r="AK62" s="155">
        <v>1</v>
      </c>
      <c r="AL62" s="155">
        <v>0</v>
      </c>
      <c r="AM62" s="155">
        <v>0</v>
      </c>
      <c r="AN62" s="155">
        <v>2</v>
      </c>
      <c r="AO62" s="155">
        <v>2</v>
      </c>
      <c r="AP62" s="156">
        <v>5</v>
      </c>
      <c r="AQ62" s="156">
        <v>6</v>
      </c>
      <c r="AR62" s="157">
        <v>11</v>
      </c>
      <c r="AS62" s="158">
        <v>11</v>
      </c>
      <c r="AT62" s="37">
        <v>28</v>
      </c>
      <c r="AU62" s="37">
        <v>1</v>
      </c>
      <c r="AV62" s="37">
        <v>14</v>
      </c>
      <c r="AW62" s="37">
        <v>14</v>
      </c>
      <c r="AX62" s="37">
        <v>0</v>
      </c>
      <c r="AY62" s="159">
        <v>14.30941130816532</v>
      </c>
      <c r="AZ62" s="159">
        <v>33.333333333333329</v>
      </c>
      <c r="BA62" s="159">
        <v>41.66563880906962</v>
      </c>
      <c r="BB62" s="159">
        <v>8.3333333333333321</v>
      </c>
      <c r="BC62" s="159">
        <v>20.605552283758065</v>
      </c>
      <c r="BD62" s="159">
        <v>113.33053756066936</v>
      </c>
      <c r="BE62" s="160">
        <v>3.5714285714285712</v>
      </c>
    </row>
    <row r="63" spans="1:58" s="150" customFormat="1" ht="32.25" customHeight="1" thickBot="1" x14ac:dyDescent="0.35">
      <c r="A63" s="18">
        <v>57</v>
      </c>
      <c r="B63" s="163" t="s">
        <v>106</v>
      </c>
      <c r="C63" s="164">
        <v>367619.67727389937</v>
      </c>
      <c r="D63" s="165">
        <v>24</v>
      </c>
      <c r="E63" s="165">
        <v>0</v>
      </c>
      <c r="F63" s="165">
        <v>0</v>
      </c>
      <c r="G63" s="165">
        <v>0</v>
      </c>
      <c r="H63" s="165">
        <v>0</v>
      </c>
      <c r="I63" s="165">
        <v>0</v>
      </c>
      <c r="J63" s="166">
        <v>24</v>
      </c>
      <c r="K63" s="167">
        <v>60</v>
      </c>
      <c r="L63" s="165">
        <v>1</v>
      </c>
      <c r="M63" s="165">
        <v>0</v>
      </c>
      <c r="N63" s="165">
        <v>0</v>
      </c>
      <c r="O63" s="165">
        <v>0</v>
      </c>
      <c r="P63" s="165">
        <v>0</v>
      </c>
      <c r="Q63" s="166">
        <v>61</v>
      </c>
      <c r="R63" s="167">
        <v>27</v>
      </c>
      <c r="S63" s="167">
        <v>0</v>
      </c>
      <c r="T63" s="167">
        <v>0</v>
      </c>
      <c r="U63" s="167">
        <v>0</v>
      </c>
      <c r="V63" s="167">
        <v>0</v>
      </c>
      <c r="W63" s="167">
        <v>0</v>
      </c>
      <c r="X63" s="166">
        <v>27</v>
      </c>
      <c r="Y63" s="166">
        <v>112</v>
      </c>
      <c r="Z63" s="167">
        <v>3</v>
      </c>
      <c r="AA63" s="167">
        <v>1</v>
      </c>
      <c r="AB63" s="167">
        <v>6</v>
      </c>
      <c r="AC63" s="167">
        <v>9</v>
      </c>
      <c r="AD63" s="167">
        <v>13</v>
      </c>
      <c r="AE63" s="167">
        <v>15</v>
      </c>
      <c r="AF63" s="167">
        <v>4</v>
      </c>
      <c r="AG63" s="167">
        <v>12</v>
      </c>
      <c r="AH63" s="167">
        <v>3</v>
      </c>
      <c r="AI63" s="167">
        <v>7</v>
      </c>
      <c r="AJ63" s="167">
        <v>9</v>
      </c>
      <c r="AK63" s="167">
        <v>10</v>
      </c>
      <c r="AL63" s="167">
        <v>8</v>
      </c>
      <c r="AM63" s="167">
        <v>4</v>
      </c>
      <c r="AN63" s="167">
        <v>6</v>
      </c>
      <c r="AO63" s="167">
        <v>2</v>
      </c>
      <c r="AP63" s="168">
        <v>52</v>
      </c>
      <c r="AQ63" s="168">
        <v>60</v>
      </c>
      <c r="AR63" s="169">
        <v>112</v>
      </c>
      <c r="AS63" s="170">
        <v>112</v>
      </c>
      <c r="AT63" s="101">
        <v>256</v>
      </c>
      <c r="AU63" s="101">
        <v>24</v>
      </c>
      <c r="AV63" s="101">
        <v>44</v>
      </c>
      <c r="AW63" s="101">
        <v>43</v>
      </c>
      <c r="AX63" s="101">
        <v>1</v>
      </c>
      <c r="AY63" s="171">
        <v>18.134683964970645</v>
      </c>
      <c r="AZ63" s="171">
        <v>28.235294117647058</v>
      </c>
      <c r="BA63" s="171">
        <v>44.803336854633358</v>
      </c>
      <c r="BB63" s="171">
        <v>0.89285714285714279</v>
      </c>
      <c r="BC63" s="171">
        <v>26.113944909557731</v>
      </c>
      <c r="BD63" s="171">
        <v>121.86507624460275</v>
      </c>
      <c r="BE63" s="172">
        <v>9.375</v>
      </c>
    </row>
    <row r="64" spans="1:58" ht="19.5" customHeight="1" x14ac:dyDescent="0.3">
      <c r="A64" s="18">
        <v>58</v>
      </c>
      <c r="B64" s="174" t="s">
        <v>107</v>
      </c>
      <c r="C64" s="175">
        <v>1242828.6583420346</v>
      </c>
      <c r="D64" s="196">
        <v>107</v>
      </c>
      <c r="E64" s="196">
        <v>21</v>
      </c>
      <c r="F64" s="196">
        <v>0</v>
      </c>
      <c r="G64" s="196">
        <v>0</v>
      </c>
      <c r="H64" s="196">
        <v>0</v>
      </c>
      <c r="I64" s="196">
        <v>0</v>
      </c>
      <c r="J64" s="197">
        <v>128</v>
      </c>
      <c r="K64" s="196">
        <v>94</v>
      </c>
      <c r="L64" s="198">
        <v>6</v>
      </c>
      <c r="M64" s="198">
        <v>0</v>
      </c>
      <c r="N64" s="198">
        <v>0</v>
      </c>
      <c r="O64" s="198">
        <v>0</v>
      </c>
      <c r="P64" s="198">
        <v>0</v>
      </c>
      <c r="Q64" s="197">
        <v>100</v>
      </c>
      <c r="R64" s="196">
        <v>133</v>
      </c>
      <c r="S64" s="198">
        <v>3</v>
      </c>
      <c r="T64" s="198">
        <v>0</v>
      </c>
      <c r="U64" s="198">
        <v>0</v>
      </c>
      <c r="V64" s="198">
        <v>0</v>
      </c>
      <c r="W64" s="198">
        <v>0</v>
      </c>
      <c r="X64" s="197">
        <v>136</v>
      </c>
      <c r="Y64" s="197">
        <v>364</v>
      </c>
      <c r="Z64" s="196">
        <v>5</v>
      </c>
      <c r="AA64" s="196">
        <v>10</v>
      </c>
      <c r="AB64" s="196">
        <v>23</v>
      </c>
      <c r="AC64" s="196">
        <v>26</v>
      </c>
      <c r="AD64" s="196">
        <v>37</v>
      </c>
      <c r="AE64" s="196">
        <v>37</v>
      </c>
      <c r="AF64" s="198">
        <v>17</v>
      </c>
      <c r="AG64" s="198">
        <v>39</v>
      </c>
      <c r="AH64" s="198">
        <v>18</v>
      </c>
      <c r="AI64" s="198">
        <v>20</v>
      </c>
      <c r="AJ64" s="198">
        <v>19</v>
      </c>
      <c r="AK64" s="198">
        <v>21</v>
      </c>
      <c r="AL64" s="198">
        <v>27</v>
      </c>
      <c r="AM64" s="198">
        <v>18</v>
      </c>
      <c r="AN64" s="198">
        <v>32</v>
      </c>
      <c r="AO64" s="198">
        <v>15</v>
      </c>
      <c r="AP64" s="199">
        <v>178</v>
      </c>
      <c r="AQ64" s="199">
        <v>186</v>
      </c>
      <c r="AR64" s="200">
        <v>364</v>
      </c>
      <c r="AS64" s="201">
        <v>364</v>
      </c>
      <c r="AT64" s="198">
        <v>203</v>
      </c>
      <c r="AU64" s="202">
        <v>116</v>
      </c>
      <c r="AV64" s="202"/>
      <c r="AW64" s="202">
        <v>0</v>
      </c>
      <c r="AX64" s="203">
        <v>0</v>
      </c>
      <c r="AY64" s="112">
        <v>28.608573930848664</v>
      </c>
      <c r="AZ64" s="112">
        <v>56.140350877192979</v>
      </c>
      <c r="BA64" s="112">
        <v>43.070628767215183</v>
      </c>
      <c r="BB64" s="112">
        <v>8.2417582417582409</v>
      </c>
      <c r="BC64" s="112">
        <v>41.196346460422085</v>
      </c>
      <c r="BD64" s="112">
        <v>117.15211024682529</v>
      </c>
      <c r="BE64" s="113">
        <v>57.142857142857139</v>
      </c>
    </row>
    <row r="65" spans="1:57" ht="19.5" customHeight="1" x14ac:dyDescent="0.3">
      <c r="A65" s="18">
        <v>59</v>
      </c>
      <c r="B65" s="185" t="s">
        <v>108</v>
      </c>
      <c r="C65" s="186">
        <v>955620.35494366474</v>
      </c>
      <c r="D65" s="204">
        <v>228</v>
      </c>
      <c r="E65" s="204">
        <v>13</v>
      </c>
      <c r="F65" s="204">
        <v>3</v>
      </c>
      <c r="G65" s="204">
        <v>4</v>
      </c>
      <c r="H65" s="204">
        <v>1</v>
      </c>
      <c r="I65" s="204">
        <v>0</v>
      </c>
      <c r="J65" s="205">
        <v>249</v>
      </c>
      <c r="K65" s="204">
        <v>214</v>
      </c>
      <c r="L65" s="203">
        <v>1</v>
      </c>
      <c r="M65" s="203">
        <v>0</v>
      </c>
      <c r="N65" s="203">
        <v>0</v>
      </c>
      <c r="O65" s="203">
        <v>2</v>
      </c>
      <c r="P65" s="203">
        <v>0</v>
      </c>
      <c r="Q65" s="205">
        <v>217</v>
      </c>
      <c r="R65" s="204">
        <v>68</v>
      </c>
      <c r="S65" s="203">
        <v>0</v>
      </c>
      <c r="T65" s="203">
        <v>0</v>
      </c>
      <c r="U65" s="203">
        <v>0</v>
      </c>
      <c r="V65" s="206">
        <v>2</v>
      </c>
      <c r="W65" s="203">
        <v>0</v>
      </c>
      <c r="X65" s="205">
        <v>70</v>
      </c>
      <c r="Y65" s="205">
        <v>536</v>
      </c>
      <c r="Z65" s="204">
        <v>10</v>
      </c>
      <c r="AA65" s="204">
        <v>10</v>
      </c>
      <c r="AB65" s="204">
        <v>31</v>
      </c>
      <c r="AC65" s="204">
        <v>31</v>
      </c>
      <c r="AD65" s="204">
        <v>44</v>
      </c>
      <c r="AE65" s="204">
        <v>42</v>
      </c>
      <c r="AF65" s="203">
        <v>26</v>
      </c>
      <c r="AG65" s="203">
        <v>31</v>
      </c>
      <c r="AH65" s="203">
        <v>19</v>
      </c>
      <c r="AI65" s="203">
        <v>23</v>
      </c>
      <c r="AJ65" s="203">
        <v>29</v>
      </c>
      <c r="AK65" s="203">
        <v>60</v>
      </c>
      <c r="AL65" s="203">
        <v>66</v>
      </c>
      <c r="AM65" s="203">
        <v>57</v>
      </c>
      <c r="AN65" s="203">
        <v>29</v>
      </c>
      <c r="AO65" s="203">
        <v>16</v>
      </c>
      <c r="AP65" s="68">
        <v>254</v>
      </c>
      <c r="AQ65" s="68">
        <v>270</v>
      </c>
      <c r="AR65" s="207">
        <v>524</v>
      </c>
      <c r="AS65" s="96">
        <v>524</v>
      </c>
      <c r="AT65" s="203">
        <v>466</v>
      </c>
      <c r="AU65" s="208">
        <v>249</v>
      </c>
      <c r="AV65" s="208"/>
      <c r="AW65" s="208">
        <v>0</v>
      </c>
      <c r="AX65" s="203">
        <v>0</v>
      </c>
      <c r="AY65" s="71">
        <v>70.0533889824803</v>
      </c>
      <c r="AZ65" s="71">
        <v>51.716738197424895</v>
      </c>
      <c r="BA65" s="71">
        <v>80.63748656123434</v>
      </c>
      <c r="BB65" s="71">
        <v>4.8507462686567164</v>
      </c>
      <c r="BC65" s="71">
        <v>100.87688013477164</v>
      </c>
      <c r="BD65" s="71">
        <v>219.33396344655742</v>
      </c>
      <c r="BE65" s="116">
        <v>53.433476394849791</v>
      </c>
    </row>
    <row r="66" spans="1:57" ht="19.5" customHeight="1" x14ac:dyDescent="0.3">
      <c r="A66" s="18">
        <v>60</v>
      </c>
      <c r="B66" s="185" t="s">
        <v>109</v>
      </c>
      <c r="C66" s="186">
        <v>433423.43967390264</v>
      </c>
      <c r="D66" s="204">
        <v>40</v>
      </c>
      <c r="E66" s="204">
        <v>3</v>
      </c>
      <c r="F66" s="204">
        <v>1</v>
      </c>
      <c r="G66" s="204">
        <v>0</v>
      </c>
      <c r="H66" s="204">
        <v>0</v>
      </c>
      <c r="I66" s="204">
        <v>0</v>
      </c>
      <c r="J66" s="205">
        <v>44</v>
      </c>
      <c r="K66" s="204">
        <v>30</v>
      </c>
      <c r="L66" s="203">
        <v>0</v>
      </c>
      <c r="M66" s="203">
        <v>0</v>
      </c>
      <c r="N66" s="203">
        <v>0</v>
      </c>
      <c r="O66" s="203">
        <v>2</v>
      </c>
      <c r="P66" s="203">
        <v>0</v>
      </c>
      <c r="Q66" s="205">
        <v>32</v>
      </c>
      <c r="R66" s="204">
        <v>113</v>
      </c>
      <c r="S66" s="203">
        <v>3</v>
      </c>
      <c r="T66" s="203">
        <v>0</v>
      </c>
      <c r="U66" s="203">
        <v>0</v>
      </c>
      <c r="V66" s="206">
        <v>10</v>
      </c>
      <c r="W66" s="203">
        <v>0</v>
      </c>
      <c r="X66" s="205">
        <v>126</v>
      </c>
      <c r="Y66" s="205">
        <v>202</v>
      </c>
      <c r="Z66" s="204">
        <v>19</v>
      </c>
      <c r="AA66" s="204">
        <v>4</v>
      </c>
      <c r="AB66" s="204">
        <v>15</v>
      </c>
      <c r="AC66" s="204">
        <v>20</v>
      </c>
      <c r="AD66" s="204">
        <v>13</v>
      </c>
      <c r="AE66" s="204">
        <v>27</v>
      </c>
      <c r="AF66" s="203">
        <v>15</v>
      </c>
      <c r="AG66" s="203">
        <v>21</v>
      </c>
      <c r="AH66" s="203">
        <v>8</v>
      </c>
      <c r="AI66" s="203">
        <v>17</v>
      </c>
      <c r="AJ66" s="203">
        <v>10</v>
      </c>
      <c r="AK66" s="203">
        <v>5</v>
      </c>
      <c r="AL66" s="203">
        <v>2</v>
      </c>
      <c r="AM66" s="203">
        <v>4</v>
      </c>
      <c r="AN66" s="203">
        <v>9</v>
      </c>
      <c r="AO66" s="203">
        <v>0</v>
      </c>
      <c r="AP66" s="68">
        <v>91</v>
      </c>
      <c r="AQ66" s="68">
        <v>98</v>
      </c>
      <c r="AR66" s="207">
        <v>189</v>
      </c>
      <c r="AS66" s="96">
        <v>189</v>
      </c>
      <c r="AT66" s="203">
        <v>76</v>
      </c>
      <c r="AU66" s="208">
        <v>44</v>
      </c>
      <c r="AV66" s="208"/>
      <c r="AW66" s="208">
        <v>0</v>
      </c>
      <c r="AX66" s="203">
        <v>0</v>
      </c>
      <c r="AY66" s="71">
        <v>27.558372139335969</v>
      </c>
      <c r="AZ66" s="71">
        <v>56.578947368421048</v>
      </c>
      <c r="BA66" s="71">
        <v>64.126937084829677</v>
      </c>
      <c r="BB66" s="71">
        <v>9.4059405940594054</v>
      </c>
      <c r="BC66" s="71">
        <v>39.684055880643797</v>
      </c>
      <c r="BD66" s="71">
        <v>174.42526887073672</v>
      </c>
      <c r="BE66" s="116">
        <v>57.894736842105267</v>
      </c>
    </row>
    <row r="67" spans="1:57" ht="19.5" customHeight="1" x14ac:dyDescent="0.3">
      <c r="A67" s="18">
        <v>61</v>
      </c>
      <c r="B67" s="185" t="s">
        <v>110</v>
      </c>
      <c r="C67" s="186">
        <v>714104.28163139988</v>
      </c>
      <c r="D67" s="204">
        <v>56</v>
      </c>
      <c r="E67" s="204">
        <v>2</v>
      </c>
      <c r="F67" s="204">
        <v>3</v>
      </c>
      <c r="G67" s="204">
        <v>0</v>
      </c>
      <c r="H67" s="204">
        <v>0</v>
      </c>
      <c r="I67" s="204">
        <v>0</v>
      </c>
      <c r="J67" s="205">
        <v>61</v>
      </c>
      <c r="K67" s="204">
        <v>103</v>
      </c>
      <c r="L67" s="203">
        <v>0</v>
      </c>
      <c r="M67" s="203">
        <v>0</v>
      </c>
      <c r="N67" s="203">
        <v>0</v>
      </c>
      <c r="O67" s="203">
        <v>0</v>
      </c>
      <c r="P67" s="203">
        <v>0</v>
      </c>
      <c r="Q67" s="205">
        <v>103</v>
      </c>
      <c r="R67" s="204">
        <v>127</v>
      </c>
      <c r="S67" s="203">
        <v>0</v>
      </c>
      <c r="T67" s="203">
        <v>0</v>
      </c>
      <c r="U67" s="203">
        <v>0</v>
      </c>
      <c r="V67" s="206">
        <v>0</v>
      </c>
      <c r="W67" s="203">
        <v>0</v>
      </c>
      <c r="X67" s="205">
        <v>127</v>
      </c>
      <c r="Y67" s="205">
        <v>291</v>
      </c>
      <c r="Z67" s="204">
        <v>13</v>
      </c>
      <c r="AA67" s="204">
        <v>5</v>
      </c>
      <c r="AB67" s="204">
        <v>24</v>
      </c>
      <c r="AC67" s="204">
        <v>14</v>
      </c>
      <c r="AD67" s="204">
        <v>34</v>
      </c>
      <c r="AE67" s="204">
        <v>29</v>
      </c>
      <c r="AF67" s="203">
        <v>18</v>
      </c>
      <c r="AG67" s="203">
        <v>42</v>
      </c>
      <c r="AH67" s="203">
        <v>11</v>
      </c>
      <c r="AI67" s="203">
        <v>19</v>
      </c>
      <c r="AJ67" s="203">
        <v>7</v>
      </c>
      <c r="AK67" s="203">
        <v>15</v>
      </c>
      <c r="AL67" s="203">
        <v>14</v>
      </c>
      <c r="AM67" s="203">
        <v>16</v>
      </c>
      <c r="AN67" s="203">
        <v>13</v>
      </c>
      <c r="AO67" s="203">
        <v>14</v>
      </c>
      <c r="AP67" s="68">
        <v>134</v>
      </c>
      <c r="AQ67" s="68">
        <v>154</v>
      </c>
      <c r="AR67" s="207">
        <v>288</v>
      </c>
      <c r="AS67" s="96">
        <v>288</v>
      </c>
      <c r="AT67" s="203">
        <v>147</v>
      </c>
      <c r="AU67" s="208">
        <v>48</v>
      </c>
      <c r="AV67" s="208"/>
      <c r="AW67" s="208">
        <v>142</v>
      </c>
      <c r="AX67" s="203">
        <v>5</v>
      </c>
      <c r="AY67" s="71">
        <v>22.561286251224583</v>
      </c>
      <c r="AZ67" s="71">
        <v>35.365853658536587</v>
      </c>
      <c r="BA67" s="71">
        <v>59.309182518432166</v>
      </c>
      <c r="BB67" s="71">
        <v>1.7182130584192441</v>
      </c>
      <c r="BC67" s="71">
        <v>32.488252201763402</v>
      </c>
      <c r="BD67" s="71">
        <v>161.32097645013553</v>
      </c>
      <c r="BE67" s="116">
        <v>32.653061224489797</v>
      </c>
    </row>
    <row r="68" spans="1:57" ht="19.5" customHeight="1" x14ac:dyDescent="0.3">
      <c r="A68" s="18">
        <v>62</v>
      </c>
      <c r="B68" s="185" t="s">
        <v>111</v>
      </c>
      <c r="C68" s="186">
        <v>1442568.9784327189</v>
      </c>
      <c r="D68" s="204">
        <v>124</v>
      </c>
      <c r="E68" s="204">
        <v>1</v>
      </c>
      <c r="F68" s="204">
        <v>0</v>
      </c>
      <c r="G68" s="204">
        <v>0</v>
      </c>
      <c r="H68" s="204">
        <v>0</v>
      </c>
      <c r="I68" s="204">
        <v>0</v>
      </c>
      <c r="J68" s="205">
        <v>125</v>
      </c>
      <c r="K68" s="204">
        <v>89</v>
      </c>
      <c r="L68" s="203">
        <v>0</v>
      </c>
      <c r="M68" s="203">
        <v>0</v>
      </c>
      <c r="N68" s="203">
        <v>0</v>
      </c>
      <c r="O68" s="203">
        <v>0</v>
      </c>
      <c r="P68" s="203">
        <v>0</v>
      </c>
      <c r="Q68" s="205">
        <v>89</v>
      </c>
      <c r="R68" s="204">
        <v>97</v>
      </c>
      <c r="S68" s="203">
        <v>2</v>
      </c>
      <c r="T68" s="203">
        <v>0</v>
      </c>
      <c r="U68" s="203">
        <v>0</v>
      </c>
      <c r="V68" s="203">
        <v>0</v>
      </c>
      <c r="W68" s="203">
        <v>0</v>
      </c>
      <c r="X68" s="205">
        <v>99</v>
      </c>
      <c r="Y68" s="205">
        <v>313</v>
      </c>
      <c r="Z68" s="204">
        <v>16</v>
      </c>
      <c r="AA68" s="204">
        <v>7</v>
      </c>
      <c r="AB68" s="204">
        <v>16</v>
      </c>
      <c r="AC68" s="204">
        <v>17</v>
      </c>
      <c r="AD68" s="204">
        <v>35</v>
      </c>
      <c r="AE68" s="204">
        <v>50</v>
      </c>
      <c r="AF68" s="203">
        <v>27</v>
      </c>
      <c r="AG68" s="203">
        <v>22</v>
      </c>
      <c r="AH68" s="203">
        <v>23</v>
      </c>
      <c r="AI68" s="203">
        <v>18</v>
      </c>
      <c r="AJ68" s="203">
        <v>13</v>
      </c>
      <c r="AK68" s="203">
        <v>14</v>
      </c>
      <c r="AL68" s="203">
        <v>15</v>
      </c>
      <c r="AM68" s="203">
        <v>17</v>
      </c>
      <c r="AN68" s="203">
        <v>11</v>
      </c>
      <c r="AO68" s="203">
        <v>12</v>
      </c>
      <c r="AP68" s="68">
        <v>156</v>
      </c>
      <c r="AQ68" s="68">
        <v>157</v>
      </c>
      <c r="AR68" s="207">
        <v>313</v>
      </c>
      <c r="AS68" s="96">
        <v>313</v>
      </c>
      <c r="AT68" s="203">
        <v>184</v>
      </c>
      <c r="AU68" s="208">
        <v>105</v>
      </c>
      <c r="AV68" s="208"/>
      <c r="AW68" s="208">
        <v>107</v>
      </c>
      <c r="AX68" s="203">
        <v>0</v>
      </c>
      <c r="AY68" s="71">
        <v>24.069713643742865</v>
      </c>
      <c r="AZ68" s="71">
        <v>58.411214953271028</v>
      </c>
      <c r="BA68" s="71">
        <v>31.907945098552311</v>
      </c>
      <c r="BB68" s="71">
        <v>0.95846645367412142</v>
      </c>
      <c r="BC68" s="71">
        <v>34.660387646989726</v>
      </c>
      <c r="BD68" s="71">
        <v>86.789610668062267</v>
      </c>
      <c r="BE68" s="116">
        <v>57.065217391304344</v>
      </c>
    </row>
    <row r="69" spans="1:57" ht="19.5" customHeight="1" x14ac:dyDescent="0.3">
      <c r="A69" s="18">
        <v>63</v>
      </c>
      <c r="B69" s="185" t="s">
        <v>112</v>
      </c>
      <c r="C69" s="186">
        <v>449089.34713199554</v>
      </c>
      <c r="D69" s="204">
        <v>33</v>
      </c>
      <c r="E69" s="204">
        <v>7</v>
      </c>
      <c r="F69" s="204">
        <v>1</v>
      </c>
      <c r="G69" s="204">
        <v>0</v>
      </c>
      <c r="H69" s="204">
        <v>0</v>
      </c>
      <c r="I69" s="204">
        <v>0</v>
      </c>
      <c r="J69" s="205">
        <v>41</v>
      </c>
      <c r="K69" s="204">
        <v>7</v>
      </c>
      <c r="L69" s="203">
        <v>0</v>
      </c>
      <c r="M69" s="203">
        <v>0</v>
      </c>
      <c r="N69" s="203">
        <v>0</v>
      </c>
      <c r="O69" s="203">
        <v>0</v>
      </c>
      <c r="P69" s="203">
        <v>0</v>
      </c>
      <c r="Q69" s="205">
        <v>7</v>
      </c>
      <c r="R69" s="204">
        <v>53</v>
      </c>
      <c r="S69" s="203">
        <v>3</v>
      </c>
      <c r="T69" s="203">
        <v>0</v>
      </c>
      <c r="U69" s="203">
        <v>0</v>
      </c>
      <c r="V69" s="203">
        <v>0</v>
      </c>
      <c r="W69" s="203">
        <v>0</v>
      </c>
      <c r="X69" s="205">
        <v>56</v>
      </c>
      <c r="Y69" s="205">
        <v>104</v>
      </c>
      <c r="Z69" s="204">
        <v>4</v>
      </c>
      <c r="AA69" s="204">
        <v>2</v>
      </c>
      <c r="AB69" s="204">
        <v>5</v>
      </c>
      <c r="AC69" s="204">
        <v>5</v>
      </c>
      <c r="AD69" s="204">
        <v>10</v>
      </c>
      <c r="AE69" s="204">
        <v>13</v>
      </c>
      <c r="AF69" s="203">
        <v>0</v>
      </c>
      <c r="AG69" s="203">
        <v>13</v>
      </c>
      <c r="AH69" s="203">
        <v>1</v>
      </c>
      <c r="AI69" s="203">
        <v>6</v>
      </c>
      <c r="AJ69" s="203">
        <v>2</v>
      </c>
      <c r="AK69" s="203">
        <v>11</v>
      </c>
      <c r="AL69" s="203">
        <v>8</v>
      </c>
      <c r="AM69" s="203">
        <v>7</v>
      </c>
      <c r="AN69" s="203">
        <v>12</v>
      </c>
      <c r="AO69" s="203">
        <v>4</v>
      </c>
      <c r="AP69" s="68">
        <v>42</v>
      </c>
      <c r="AQ69" s="68">
        <v>61</v>
      </c>
      <c r="AR69" s="207">
        <v>103</v>
      </c>
      <c r="AS69" s="96">
        <v>103</v>
      </c>
      <c r="AT69" s="203">
        <v>47</v>
      </c>
      <c r="AU69" s="208">
        <v>39</v>
      </c>
      <c r="AV69" s="208"/>
      <c r="AW69" s="208">
        <v>117</v>
      </c>
      <c r="AX69" s="203">
        <v>0</v>
      </c>
      <c r="AY69" s="71">
        <v>24.741426582638027</v>
      </c>
      <c r="AZ69" s="71">
        <v>83.333333333333343</v>
      </c>
      <c r="BA69" s="71">
        <v>33.728385944272723</v>
      </c>
      <c r="BB69" s="71">
        <v>10.576923076923077</v>
      </c>
      <c r="BC69" s="71">
        <v>35.627654278998762</v>
      </c>
      <c r="BD69" s="71">
        <v>91.741209768421811</v>
      </c>
      <c r="BE69" s="116">
        <v>82.978723404255319</v>
      </c>
    </row>
    <row r="70" spans="1:57" ht="19.5" customHeight="1" x14ac:dyDescent="0.3">
      <c r="A70" s="18">
        <v>64</v>
      </c>
      <c r="B70" s="185" t="s">
        <v>113</v>
      </c>
      <c r="C70" s="186">
        <v>1203663.8896968022</v>
      </c>
      <c r="D70" s="204">
        <v>161</v>
      </c>
      <c r="E70" s="204">
        <v>14</v>
      </c>
      <c r="F70" s="204">
        <v>10</v>
      </c>
      <c r="G70" s="204">
        <v>5</v>
      </c>
      <c r="H70" s="204">
        <v>5</v>
      </c>
      <c r="I70" s="204">
        <v>0</v>
      </c>
      <c r="J70" s="205">
        <v>195</v>
      </c>
      <c r="K70" s="204">
        <v>116</v>
      </c>
      <c r="L70" s="203">
        <v>0</v>
      </c>
      <c r="M70" s="203">
        <v>0</v>
      </c>
      <c r="N70" s="203">
        <v>0</v>
      </c>
      <c r="O70" s="203">
        <v>0</v>
      </c>
      <c r="P70" s="203">
        <v>0</v>
      </c>
      <c r="Q70" s="205">
        <v>116</v>
      </c>
      <c r="R70" s="204">
        <v>113</v>
      </c>
      <c r="S70" s="203">
        <v>0</v>
      </c>
      <c r="T70" s="203">
        <v>0</v>
      </c>
      <c r="U70" s="203">
        <v>0</v>
      </c>
      <c r="V70" s="203">
        <v>0</v>
      </c>
      <c r="W70" s="203">
        <v>0</v>
      </c>
      <c r="X70" s="205">
        <v>113</v>
      </c>
      <c r="Y70" s="205">
        <v>424</v>
      </c>
      <c r="Z70" s="204">
        <v>4</v>
      </c>
      <c r="AA70" s="204">
        <v>3</v>
      </c>
      <c r="AB70" s="204">
        <v>14</v>
      </c>
      <c r="AC70" s="204">
        <v>23</v>
      </c>
      <c r="AD70" s="204">
        <v>34</v>
      </c>
      <c r="AE70" s="204">
        <v>28</v>
      </c>
      <c r="AF70" s="203">
        <v>26</v>
      </c>
      <c r="AG70" s="203">
        <v>36</v>
      </c>
      <c r="AH70" s="203">
        <v>20</v>
      </c>
      <c r="AI70" s="203">
        <v>31</v>
      </c>
      <c r="AJ70" s="203">
        <v>27</v>
      </c>
      <c r="AK70" s="203">
        <v>31</v>
      </c>
      <c r="AL70" s="203">
        <v>31</v>
      </c>
      <c r="AM70" s="203">
        <v>30</v>
      </c>
      <c r="AN70" s="203">
        <v>36</v>
      </c>
      <c r="AO70" s="203">
        <v>30</v>
      </c>
      <c r="AP70" s="68">
        <v>192</v>
      </c>
      <c r="AQ70" s="68">
        <v>212</v>
      </c>
      <c r="AR70" s="207">
        <v>404</v>
      </c>
      <c r="AS70" s="96">
        <v>404</v>
      </c>
      <c r="AT70" s="203">
        <v>286</v>
      </c>
      <c r="AU70" s="208">
        <v>182</v>
      </c>
      <c r="AV70" s="208"/>
      <c r="AW70" s="208">
        <v>34</v>
      </c>
      <c r="AX70" s="203">
        <v>0</v>
      </c>
      <c r="AY70" s="71">
        <v>40.38595120051</v>
      </c>
      <c r="AZ70" s="71">
        <v>56.270096463022512</v>
      </c>
      <c r="BA70" s="71">
        <v>49.3590986773292</v>
      </c>
      <c r="BB70" s="71">
        <v>8.0188679245283012</v>
      </c>
      <c r="BC70" s="71">
        <v>58.155769728734413</v>
      </c>
      <c r="BD70" s="71">
        <v>134.25674840233543</v>
      </c>
      <c r="BE70" s="116">
        <v>63.636363636363633</v>
      </c>
    </row>
    <row r="71" spans="1:57" ht="19.5" customHeight="1" x14ac:dyDescent="0.3">
      <c r="A71" s="18">
        <v>65</v>
      </c>
      <c r="B71" s="185" t="s">
        <v>114</v>
      </c>
      <c r="C71" s="186">
        <v>443867.37797929789</v>
      </c>
      <c r="D71" s="204">
        <v>105</v>
      </c>
      <c r="E71" s="204">
        <v>14</v>
      </c>
      <c r="F71" s="204">
        <v>0</v>
      </c>
      <c r="G71" s="204">
        <v>0</v>
      </c>
      <c r="H71" s="204">
        <v>0</v>
      </c>
      <c r="I71" s="204">
        <v>0</v>
      </c>
      <c r="J71" s="205">
        <v>119</v>
      </c>
      <c r="K71" s="204">
        <v>157</v>
      </c>
      <c r="L71" s="203">
        <v>0</v>
      </c>
      <c r="M71" s="203">
        <v>0</v>
      </c>
      <c r="N71" s="203">
        <v>0</v>
      </c>
      <c r="O71" s="203">
        <v>0</v>
      </c>
      <c r="P71" s="203">
        <v>0</v>
      </c>
      <c r="Q71" s="205">
        <v>157</v>
      </c>
      <c r="R71" s="204">
        <v>45</v>
      </c>
      <c r="S71" s="203">
        <v>0</v>
      </c>
      <c r="T71" s="203">
        <v>0</v>
      </c>
      <c r="U71" s="203">
        <v>0</v>
      </c>
      <c r="V71" s="203">
        <v>0</v>
      </c>
      <c r="W71" s="203">
        <v>0</v>
      </c>
      <c r="X71" s="205">
        <v>45</v>
      </c>
      <c r="Y71" s="205">
        <v>321</v>
      </c>
      <c r="Z71" s="204">
        <v>22</v>
      </c>
      <c r="AA71" s="204">
        <v>14</v>
      </c>
      <c r="AB71" s="204">
        <v>37</v>
      </c>
      <c r="AC71" s="204">
        <v>25</v>
      </c>
      <c r="AD71" s="204">
        <v>23</v>
      </c>
      <c r="AE71" s="204">
        <v>32</v>
      </c>
      <c r="AF71" s="203">
        <v>19</v>
      </c>
      <c r="AG71" s="203">
        <v>30</v>
      </c>
      <c r="AH71" s="203">
        <v>9</v>
      </c>
      <c r="AI71" s="203">
        <v>20</v>
      </c>
      <c r="AJ71" s="203">
        <v>16</v>
      </c>
      <c r="AK71" s="203">
        <v>19</v>
      </c>
      <c r="AL71" s="203">
        <v>17</v>
      </c>
      <c r="AM71" s="203">
        <v>13</v>
      </c>
      <c r="AN71" s="203">
        <v>16</v>
      </c>
      <c r="AO71" s="203">
        <v>9</v>
      </c>
      <c r="AP71" s="68">
        <v>159</v>
      </c>
      <c r="AQ71" s="68">
        <v>162</v>
      </c>
      <c r="AR71" s="207">
        <v>321</v>
      </c>
      <c r="AS71" s="96">
        <v>321</v>
      </c>
      <c r="AT71" s="203">
        <v>218</v>
      </c>
      <c r="AU71" s="208">
        <v>76</v>
      </c>
      <c r="AV71" s="208"/>
      <c r="AW71" s="208">
        <v>55</v>
      </c>
      <c r="AX71" s="203">
        <v>17</v>
      </c>
      <c r="AY71" s="71">
        <v>74.471694013740461</v>
      </c>
      <c r="AZ71" s="71">
        <v>43.115942028985508</v>
      </c>
      <c r="BA71" s="71">
        <v>106.35132180212368</v>
      </c>
      <c r="BB71" s="71">
        <v>4.361370716510903</v>
      </c>
      <c r="BC71" s="71">
        <v>107.23923937978627</v>
      </c>
      <c r="BD71" s="71">
        <v>289.27559530177638</v>
      </c>
      <c r="BE71" s="116">
        <v>34.862385321100916</v>
      </c>
    </row>
    <row r="72" spans="1:57" ht="19.5" customHeight="1" x14ac:dyDescent="0.3">
      <c r="A72" s="18">
        <v>66</v>
      </c>
      <c r="B72" s="185" t="s">
        <v>115</v>
      </c>
      <c r="C72" s="186">
        <v>976508.23155445536</v>
      </c>
      <c r="D72" s="204">
        <v>97</v>
      </c>
      <c r="E72" s="204">
        <v>25</v>
      </c>
      <c r="F72" s="204">
        <v>0</v>
      </c>
      <c r="G72" s="204">
        <v>0</v>
      </c>
      <c r="H72" s="204">
        <v>0</v>
      </c>
      <c r="I72" s="204">
        <v>0</v>
      </c>
      <c r="J72" s="205">
        <v>122</v>
      </c>
      <c r="K72" s="204">
        <v>144</v>
      </c>
      <c r="L72" s="203">
        <v>1</v>
      </c>
      <c r="M72" s="203">
        <v>0</v>
      </c>
      <c r="N72" s="203">
        <v>0</v>
      </c>
      <c r="O72" s="203">
        <v>0</v>
      </c>
      <c r="P72" s="203">
        <v>0</v>
      </c>
      <c r="Q72" s="205">
        <v>145</v>
      </c>
      <c r="R72" s="204">
        <v>79</v>
      </c>
      <c r="S72" s="203">
        <v>4</v>
      </c>
      <c r="T72" s="203">
        <v>0</v>
      </c>
      <c r="U72" s="203">
        <v>0</v>
      </c>
      <c r="V72" s="204">
        <v>0</v>
      </c>
      <c r="W72" s="203">
        <v>0</v>
      </c>
      <c r="X72" s="205">
        <v>83</v>
      </c>
      <c r="Y72" s="205">
        <v>350</v>
      </c>
      <c r="Z72" s="204">
        <v>4</v>
      </c>
      <c r="AA72" s="204">
        <v>3</v>
      </c>
      <c r="AB72" s="204">
        <v>23</v>
      </c>
      <c r="AC72" s="204">
        <v>20</v>
      </c>
      <c r="AD72" s="204">
        <v>22</v>
      </c>
      <c r="AE72" s="204">
        <v>36</v>
      </c>
      <c r="AF72" s="203">
        <v>17</v>
      </c>
      <c r="AG72" s="203">
        <v>24</v>
      </c>
      <c r="AH72" s="203">
        <v>16</v>
      </c>
      <c r="AI72" s="203">
        <v>20</v>
      </c>
      <c r="AJ72" s="203">
        <v>20</v>
      </c>
      <c r="AK72" s="203">
        <v>15</v>
      </c>
      <c r="AL72" s="203">
        <v>34</v>
      </c>
      <c r="AM72" s="203">
        <v>29</v>
      </c>
      <c r="AN72" s="203">
        <v>36</v>
      </c>
      <c r="AO72" s="203">
        <v>31</v>
      </c>
      <c r="AP72" s="68">
        <v>172</v>
      </c>
      <c r="AQ72" s="68">
        <v>178</v>
      </c>
      <c r="AR72" s="207">
        <v>350</v>
      </c>
      <c r="AS72" s="96">
        <v>350</v>
      </c>
      <c r="AT72" s="203">
        <v>265</v>
      </c>
      <c r="AU72" s="208">
        <v>120</v>
      </c>
      <c r="AV72" s="208"/>
      <c r="AW72" s="208">
        <v>0</v>
      </c>
      <c r="AX72" s="203">
        <v>0</v>
      </c>
      <c r="AY72" s="71">
        <v>34.704150762705638</v>
      </c>
      <c r="AZ72" s="71">
        <v>45.692883895131089</v>
      </c>
      <c r="BA72" s="71">
        <v>52.708811428410208</v>
      </c>
      <c r="BB72" s="71">
        <v>8.5714285714285712</v>
      </c>
      <c r="BC72" s="71">
        <v>49.973977098296118</v>
      </c>
      <c r="BD72" s="71">
        <v>143.36796708527578</v>
      </c>
      <c r="BE72" s="116">
        <v>45.283018867924532</v>
      </c>
    </row>
    <row r="73" spans="1:57" ht="19.5" customHeight="1" x14ac:dyDescent="0.3">
      <c r="A73" s="18">
        <v>67</v>
      </c>
      <c r="B73" s="185" t="s">
        <v>116</v>
      </c>
      <c r="C73" s="186">
        <v>608359.40628927306</v>
      </c>
      <c r="D73" s="204">
        <v>72</v>
      </c>
      <c r="E73" s="204">
        <v>2</v>
      </c>
      <c r="F73" s="204">
        <v>2</v>
      </c>
      <c r="G73" s="204">
        <v>0</v>
      </c>
      <c r="H73" s="204">
        <v>0</v>
      </c>
      <c r="I73" s="204">
        <v>0</v>
      </c>
      <c r="J73" s="205">
        <v>76</v>
      </c>
      <c r="K73" s="204">
        <v>48</v>
      </c>
      <c r="L73" s="203">
        <v>0</v>
      </c>
      <c r="M73" s="203">
        <v>0</v>
      </c>
      <c r="N73" s="203">
        <v>0</v>
      </c>
      <c r="O73" s="203">
        <v>0</v>
      </c>
      <c r="P73" s="203">
        <v>0</v>
      </c>
      <c r="Q73" s="205">
        <v>48</v>
      </c>
      <c r="R73" s="204">
        <v>49</v>
      </c>
      <c r="S73" s="203">
        <v>0</v>
      </c>
      <c r="T73" s="203">
        <v>0</v>
      </c>
      <c r="U73" s="203">
        <v>0</v>
      </c>
      <c r="V73" s="203">
        <v>0</v>
      </c>
      <c r="W73" s="203">
        <v>0</v>
      </c>
      <c r="X73" s="205">
        <v>49</v>
      </c>
      <c r="Y73" s="205">
        <v>173</v>
      </c>
      <c r="Z73" s="204">
        <v>17</v>
      </c>
      <c r="AA73" s="204">
        <v>10</v>
      </c>
      <c r="AB73" s="204">
        <v>9</v>
      </c>
      <c r="AC73" s="204">
        <v>7</v>
      </c>
      <c r="AD73" s="204">
        <v>13</v>
      </c>
      <c r="AE73" s="204">
        <v>14</v>
      </c>
      <c r="AF73" s="203">
        <v>11</v>
      </c>
      <c r="AG73" s="203">
        <v>15</v>
      </c>
      <c r="AH73" s="203">
        <v>12</v>
      </c>
      <c r="AI73" s="203">
        <v>13</v>
      </c>
      <c r="AJ73" s="203">
        <v>6</v>
      </c>
      <c r="AK73" s="203">
        <v>13</v>
      </c>
      <c r="AL73" s="203">
        <v>5</v>
      </c>
      <c r="AM73" s="203">
        <v>7</v>
      </c>
      <c r="AN73" s="203">
        <v>15</v>
      </c>
      <c r="AO73" s="203">
        <v>4</v>
      </c>
      <c r="AP73" s="68">
        <v>88</v>
      </c>
      <c r="AQ73" s="68">
        <v>83</v>
      </c>
      <c r="AR73" s="207">
        <v>171</v>
      </c>
      <c r="AS73" s="96">
        <v>171</v>
      </c>
      <c r="AT73" s="203">
        <v>122</v>
      </c>
      <c r="AU73" s="208">
        <v>74</v>
      </c>
      <c r="AV73" s="208"/>
      <c r="AW73" s="208">
        <v>0</v>
      </c>
      <c r="AX73" s="203">
        <v>0</v>
      </c>
      <c r="AY73" s="71">
        <v>33.788506174229269</v>
      </c>
      <c r="AZ73" s="71">
        <v>59.677419354838712</v>
      </c>
      <c r="BA73" s="71">
        <v>41.335859302177141</v>
      </c>
      <c r="BB73" s="71">
        <v>2.3121387283236992</v>
      </c>
      <c r="BC73" s="71">
        <v>48.655448890890149</v>
      </c>
      <c r="BD73" s="71">
        <v>112.43353730192183</v>
      </c>
      <c r="BE73" s="116">
        <v>60.655737704918032</v>
      </c>
    </row>
    <row r="74" spans="1:57" ht="19.5" customHeight="1" x14ac:dyDescent="0.3">
      <c r="A74" s="18">
        <v>68</v>
      </c>
      <c r="B74" s="185" t="s">
        <v>117</v>
      </c>
      <c r="C74" s="186">
        <v>793739.31121003861</v>
      </c>
      <c r="D74" s="204">
        <v>124</v>
      </c>
      <c r="E74" s="204">
        <v>4</v>
      </c>
      <c r="F74" s="204">
        <v>2</v>
      </c>
      <c r="G74" s="204">
        <v>1</v>
      </c>
      <c r="H74" s="204">
        <v>0</v>
      </c>
      <c r="I74" s="204">
        <v>0</v>
      </c>
      <c r="J74" s="205">
        <v>131</v>
      </c>
      <c r="K74" s="204">
        <v>131</v>
      </c>
      <c r="L74" s="203">
        <v>0</v>
      </c>
      <c r="M74" s="203">
        <v>0</v>
      </c>
      <c r="N74" s="203">
        <v>0</v>
      </c>
      <c r="O74" s="203">
        <v>0</v>
      </c>
      <c r="P74" s="203">
        <v>0</v>
      </c>
      <c r="Q74" s="205">
        <v>131</v>
      </c>
      <c r="R74" s="204">
        <v>50</v>
      </c>
      <c r="S74" s="203">
        <v>0</v>
      </c>
      <c r="T74" s="203">
        <v>0</v>
      </c>
      <c r="U74" s="203">
        <v>0</v>
      </c>
      <c r="V74" s="203">
        <v>0</v>
      </c>
      <c r="W74" s="203">
        <v>0</v>
      </c>
      <c r="X74" s="205">
        <v>50</v>
      </c>
      <c r="Y74" s="205">
        <v>312</v>
      </c>
      <c r="Z74" s="204">
        <v>11</v>
      </c>
      <c r="AA74" s="204">
        <v>10</v>
      </c>
      <c r="AB74" s="204">
        <v>28</v>
      </c>
      <c r="AC74" s="204">
        <v>30</v>
      </c>
      <c r="AD74" s="204">
        <v>26</v>
      </c>
      <c r="AE74" s="204">
        <v>35</v>
      </c>
      <c r="AF74" s="203">
        <v>13</v>
      </c>
      <c r="AG74" s="203">
        <v>19</v>
      </c>
      <c r="AH74" s="203">
        <v>20</v>
      </c>
      <c r="AI74" s="203">
        <v>18</v>
      </c>
      <c r="AJ74" s="203">
        <v>8</v>
      </c>
      <c r="AK74" s="203">
        <v>25</v>
      </c>
      <c r="AL74" s="203">
        <v>14</v>
      </c>
      <c r="AM74" s="203">
        <v>18</v>
      </c>
      <c r="AN74" s="203">
        <v>14</v>
      </c>
      <c r="AO74" s="203">
        <v>20</v>
      </c>
      <c r="AP74" s="68">
        <v>134</v>
      </c>
      <c r="AQ74" s="68">
        <v>175</v>
      </c>
      <c r="AR74" s="207">
        <v>309</v>
      </c>
      <c r="AS74" s="96">
        <v>309</v>
      </c>
      <c r="AT74" s="203">
        <v>262</v>
      </c>
      <c r="AU74" s="208">
        <v>131</v>
      </c>
      <c r="AV74" s="208"/>
      <c r="AW74" s="208">
        <v>145</v>
      </c>
      <c r="AX74" s="203">
        <v>4</v>
      </c>
      <c r="AY74" s="71">
        <v>44.79500391803937</v>
      </c>
      <c r="AZ74" s="71">
        <v>48.854961832061065</v>
      </c>
      <c r="BA74" s="71">
        <v>57.249497194883958</v>
      </c>
      <c r="BB74" s="71">
        <v>2.2435897435897436</v>
      </c>
      <c r="BC74" s="71">
        <v>64.504805641976702</v>
      </c>
      <c r="BD74" s="71">
        <v>155.71863237008438</v>
      </c>
      <c r="BE74" s="116">
        <v>50</v>
      </c>
    </row>
    <row r="75" spans="1:57" ht="19.5" customHeight="1" x14ac:dyDescent="0.3">
      <c r="A75" s="18">
        <v>69</v>
      </c>
      <c r="B75" s="185" t="s">
        <v>118</v>
      </c>
      <c r="C75" s="186">
        <v>665801.06696894683</v>
      </c>
      <c r="D75" s="204">
        <v>30</v>
      </c>
      <c r="E75" s="204">
        <v>1</v>
      </c>
      <c r="F75" s="204">
        <v>0</v>
      </c>
      <c r="G75" s="204">
        <v>0</v>
      </c>
      <c r="H75" s="204">
        <v>0</v>
      </c>
      <c r="I75" s="204">
        <v>0</v>
      </c>
      <c r="J75" s="205">
        <v>31</v>
      </c>
      <c r="K75" s="204">
        <v>30</v>
      </c>
      <c r="L75" s="203">
        <v>0</v>
      </c>
      <c r="M75" s="203">
        <v>0</v>
      </c>
      <c r="N75" s="203">
        <v>0</v>
      </c>
      <c r="O75" s="203">
        <v>0</v>
      </c>
      <c r="P75" s="203">
        <v>0</v>
      </c>
      <c r="Q75" s="205">
        <v>30</v>
      </c>
      <c r="R75" s="204">
        <v>32</v>
      </c>
      <c r="S75" s="203">
        <v>1</v>
      </c>
      <c r="T75" s="203">
        <v>0</v>
      </c>
      <c r="U75" s="203">
        <v>0</v>
      </c>
      <c r="V75" s="203">
        <v>0</v>
      </c>
      <c r="W75" s="203">
        <v>0</v>
      </c>
      <c r="X75" s="205">
        <v>33</v>
      </c>
      <c r="Y75" s="205">
        <v>94</v>
      </c>
      <c r="Z75" s="204">
        <v>8</v>
      </c>
      <c r="AA75" s="204">
        <v>10</v>
      </c>
      <c r="AB75" s="204">
        <v>4</v>
      </c>
      <c r="AC75" s="204">
        <v>13</v>
      </c>
      <c r="AD75" s="204">
        <v>5</v>
      </c>
      <c r="AE75" s="204">
        <v>12</v>
      </c>
      <c r="AF75" s="203">
        <v>4</v>
      </c>
      <c r="AG75" s="203">
        <v>18</v>
      </c>
      <c r="AH75" s="203">
        <v>6</v>
      </c>
      <c r="AI75" s="203">
        <v>8</v>
      </c>
      <c r="AJ75" s="203">
        <v>0</v>
      </c>
      <c r="AK75" s="203">
        <v>2</v>
      </c>
      <c r="AL75" s="203">
        <v>0</v>
      </c>
      <c r="AM75" s="203">
        <v>0</v>
      </c>
      <c r="AN75" s="203">
        <v>1</v>
      </c>
      <c r="AO75" s="203">
        <v>3</v>
      </c>
      <c r="AP75" s="68">
        <v>28</v>
      </c>
      <c r="AQ75" s="68">
        <v>66</v>
      </c>
      <c r="AR75" s="207">
        <v>94</v>
      </c>
      <c r="AS75" s="96">
        <v>94</v>
      </c>
      <c r="AT75" s="203">
        <v>61</v>
      </c>
      <c r="AU75" s="208">
        <v>31</v>
      </c>
      <c r="AV75" s="208"/>
      <c r="AW75" s="208">
        <v>0</v>
      </c>
      <c r="AX75" s="203">
        <v>0</v>
      </c>
      <c r="AY75" s="71">
        <v>12.933459464571174</v>
      </c>
      <c r="AZ75" s="71">
        <v>50.819672131147541</v>
      </c>
      <c r="BA75" s="71">
        <v>20.762251815990915</v>
      </c>
      <c r="BB75" s="71">
        <v>2.1276595744680851</v>
      </c>
      <c r="BC75" s="71">
        <v>18.624181628982491</v>
      </c>
      <c r="BD75" s="71">
        <v>56.473324939495292</v>
      </c>
      <c r="BE75" s="116">
        <v>50.819672131147541</v>
      </c>
    </row>
    <row r="76" spans="1:57" ht="19.5" customHeight="1" x14ac:dyDescent="0.3">
      <c r="A76" s="18">
        <v>70</v>
      </c>
      <c r="B76" s="185" t="s">
        <v>119</v>
      </c>
      <c r="C76" s="186">
        <v>691910.91273243504</v>
      </c>
      <c r="D76" s="204">
        <v>96</v>
      </c>
      <c r="E76" s="204">
        <v>11</v>
      </c>
      <c r="F76" s="204">
        <v>0</v>
      </c>
      <c r="G76" s="204">
        <v>0</v>
      </c>
      <c r="H76" s="204">
        <v>0</v>
      </c>
      <c r="I76" s="204">
        <v>0</v>
      </c>
      <c r="J76" s="205">
        <v>107</v>
      </c>
      <c r="K76" s="204">
        <v>159</v>
      </c>
      <c r="L76" s="203">
        <v>1</v>
      </c>
      <c r="M76" s="203">
        <v>0</v>
      </c>
      <c r="N76" s="203">
        <v>0</v>
      </c>
      <c r="O76" s="203">
        <v>0</v>
      </c>
      <c r="P76" s="203">
        <v>0</v>
      </c>
      <c r="Q76" s="205">
        <v>160</v>
      </c>
      <c r="R76" s="204">
        <v>38</v>
      </c>
      <c r="S76" s="203">
        <v>1</v>
      </c>
      <c r="T76" s="203">
        <v>0</v>
      </c>
      <c r="U76" s="203">
        <v>0</v>
      </c>
      <c r="V76" s="204">
        <v>0</v>
      </c>
      <c r="W76" s="203">
        <v>0</v>
      </c>
      <c r="X76" s="205">
        <v>39</v>
      </c>
      <c r="Y76" s="205">
        <v>306</v>
      </c>
      <c r="Z76" s="204">
        <v>21</v>
      </c>
      <c r="AA76" s="204">
        <v>19</v>
      </c>
      <c r="AB76" s="204">
        <v>15</v>
      </c>
      <c r="AC76" s="204">
        <v>15</v>
      </c>
      <c r="AD76" s="204">
        <v>24</v>
      </c>
      <c r="AE76" s="204">
        <v>28</v>
      </c>
      <c r="AF76" s="203">
        <v>13</v>
      </c>
      <c r="AG76" s="203">
        <v>18</v>
      </c>
      <c r="AH76" s="203">
        <v>17</v>
      </c>
      <c r="AI76" s="203">
        <v>10</v>
      </c>
      <c r="AJ76" s="203">
        <v>16</v>
      </c>
      <c r="AK76" s="203">
        <v>23</v>
      </c>
      <c r="AL76" s="203">
        <v>20</v>
      </c>
      <c r="AM76" s="203">
        <v>24</v>
      </c>
      <c r="AN76" s="203">
        <v>28</v>
      </c>
      <c r="AO76" s="203">
        <v>15</v>
      </c>
      <c r="AP76" s="68">
        <v>154</v>
      </c>
      <c r="AQ76" s="68">
        <v>152</v>
      </c>
      <c r="AR76" s="207">
        <v>306</v>
      </c>
      <c r="AS76" s="96">
        <v>306</v>
      </c>
      <c r="AT76" s="203">
        <v>267</v>
      </c>
      <c r="AU76" s="208">
        <v>107</v>
      </c>
      <c r="AV76" s="208"/>
      <c r="AW76" s="208">
        <v>0</v>
      </c>
      <c r="AX76" s="203">
        <v>0</v>
      </c>
      <c r="AY76" s="71">
        <v>42.95671837989341</v>
      </c>
      <c r="AZ76" s="71">
        <v>40.074906367041194</v>
      </c>
      <c r="BA76" s="71">
        <v>65.037274556474145</v>
      </c>
      <c r="BB76" s="71">
        <v>4.2483660130718954</v>
      </c>
      <c r="BC76" s="71">
        <v>61.857674467046515</v>
      </c>
      <c r="BD76" s="71">
        <v>176.90138679360967</v>
      </c>
      <c r="BE76" s="116">
        <v>40.074906367041194</v>
      </c>
    </row>
    <row r="77" spans="1:57" ht="19.5" customHeight="1" x14ac:dyDescent="0.3">
      <c r="A77" s="18">
        <v>71</v>
      </c>
      <c r="B77" s="185" t="s">
        <v>120</v>
      </c>
      <c r="C77" s="186">
        <v>1013062.015623339</v>
      </c>
      <c r="D77" s="204">
        <v>115</v>
      </c>
      <c r="E77" s="204">
        <v>7</v>
      </c>
      <c r="F77" s="204">
        <v>1</v>
      </c>
      <c r="G77" s="204">
        <v>0</v>
      </c>
      <c r="H77" s="204">
        <v>0</v>
      </c>
      <c r="I77" s="204">
        <v>0</v>
      </c>
      <c r="J77" s="205">
        <v>123</v>
      </c>
      <c r="K77" s="204">
        <v>15</v>
      </c>
      <c r="L77" s="203">
        <v>0</v>
      </c>
      <c r="M77" s="203">
        <v>0</v>
      </c>
      <c r="N77" s="203">
        <v>0</v>
      </c>
      <c r="O77" s="203">
        <v>0</v>
      </c>
      <c r="P77" s="203">
        <v>0</v>
      </c>
      <c r="Q77" s="205">
        <v>15</v>
      </c>
      <c r="R77" s="204">
        <v>334</v>
      </c>
      <c r="S77" s="203">
        <v>0</v>
      </c>
      <c r="T77" s="203">
        <v>0</v>
      </c>
      <c r="U77" s="203">
        <v>0</v>
      </c>
      <c r="V77" s="204">
        <v>0</v>
      </c>
      <c r="W77" s="203">
        <v>0</v>
      </c>
      <c r="X77" s="205">
        <v>334</v>
      </c>
      <c r="Y77" s="205">
        <v>472</v>
      </c>
      <c r="Z77" s="204">
        <v>84</v>
      </c>
      <c r="AA77" s="204">
        <v>29</v>
      </c>
      <c r="AB77" s="204">
        <v>49</v>
      </c>
      <c r="AC77" s="204">
        <v>36</v>
      </c>
      <c r="AD77" s="204">
        <v>50</v>
      </c>
      <c r="AE77" s="204">
        <v>33</v>
      </c>
      <c r="AF77" s="203">
        <v>31</v>
      </c>
      <c r="AG77" s="203">
        <v>33</v>
      </c>
      <c r="AH77" s="203">
        <v>17</v>
      </c>
      <c r="AI77" s="203">
        <v>17</v>
      </c>
      <c r="AJ77" s="203">
        <v>24</v>
      </c>
      <c r="AK77" s="203">
        <v>7</v>
      </c>
      <c r="AL77" s="203">
        <v>14</v>
      </c>
      <c r="AM77" s="203">
        <v>7</v>
      </c>
      <c r="AN77" s="203">
        <v>34</v>
      </c>
      <c r="AO77" s="203">
        <v>6</v>
      </c>
      <c r="AP77" s="68">
        <v>303</v>
      </c>
      <c r="AQ77" s="68">
        <v>168</v>
      </c>
      <c r="AR77" s="207">
        <v>471</v>
      </c>
      <c r="AS77" s="96">
        <v>471</v>
      </c>
      <c r="AT77" s="203">
        <v>65</v>
      </c>
      <c r="AU77" s="208">
        <v>55</v>
      </c>
      <c r="AV77" s="208"/>
      <c r="AW77" s="208">
        <v>0</v>
      </c>
      <c r="AX77" s="203">
        <v>0</v>
      </c>
      <c r="AY77" s="71">
        <v>33.45193913724718</v>
      </c>
      <c r="AZ77" s="71">
        <v>88.405797101449281</v>
      </c>
      <c r="BA77" s="71">
        <v>68.371634524007135</v>
      </c>
      <c r="BB77" s="71">
        <v>1.6949152542372881</v>
      </c>
      <c r="BC77" s="71">
        <v>48.170792357635946</v>
      </c>
      <c r="BD77" s="71">
        <v>185.9708459052994</v>
      </c>
      <c r="BE77" s="116">
        <v>84.615384615384613</v>
      </c>
    </row>
    <row r="78" spans="1:57" ht="19.5" customHeight="1" x14ac:dyDescent="0.3">
      <c r="A78" s="18">
        <v>72</v>
      </c>
      <c r="B78" s="185" t="s">
        <v>121</v>
      </c>
      <c r="C78" s="186">
        <v>638385.7289172844</v>
      </c>
      <c r="D78" s="204">
        <v>87</v>
      </c>
      <c r="E78" s="204">
        <v>5</v>
      </c>
      <c r="F78" s="204">
        <v>0</v>
      </c>
      <c r="G78" s="204">
        <v>0</v>
      </c>
      <c r="H78" s="204">
        <v>0</v>
      </c>
      <c r="I78" s="204">
        <v>0</v>
      </c>
      <c r="J78" s="205">
        <v>92</v>
      </c>
      <c r="K78" s="204">
        <v>103</v>
      </c>
      <c r="L78" s="203">
        <v>1</v>
      </c>
      <c r="M78" s="203">
        <v>0</v>
      </c>
      <c r="N78" s="203">
        <v>0</v>
      </c>
      <c r="O78" s="203">
        <v>0</v>
      </c>
      <c r="P78" s="203">
        <v>0</v>
      </c>
      <c r="Q78" s="205">
        <v>104</v>
      </c>
      <c r="R78" s="204">
        <v>96</v>
      </c>
      <c r="S78" s="203">
        <v>1</v>
      </c>
      <c r="T78" s="203">
        <v>0</v>
      </c>
      <c r="U78" s="203">
        <v>0</v>
      </c>
      <c r="V78" s="203">
        <v>0</v>
      </c>
      <c r="W78" s="203">
        <v>0</v>
      </c>
      <c r="X78" s="205">
        <v>97</v>
      </c>
      <c r="Y78" s="205">
        <v>293</v>
      </c>
      <c r="Z78" s="204">
        <v>33</v>
      </c>
      <c r="AA78" s="204">
        <v>22</v>
      </c>
      <c r="AB78" s="204">
        <v>19</v>
      </c>
      <c r="AC78" s="204">
        <v>17</v>
      </c>
      <c r="AD78" s="204">
        <v>17</v>
      </c>
      <c r="AE78" s="204">
        <v>35</v>
      </c>
      <c r="AF78" s="203">
        <v>19</v>
      </c>
      <c r="AG78" s="203">
        <v>28</v>
      </c>
      <c r="AH78" s="203">
        <v>19</v>
      </c>
      <c r="AI78" s="203">
        <v>13</v>
      </c>
      <c r="AJ78" s="203">
        <v>13</v>
      </c>
      <c r="AK78" s="203">
        <v>12</v>
      </c>
      <c r="AL78" s="203">
        <v>12</v>
      </c>
      <c r="AM78" s="203">
        <v>8</v>
      </c>
      <c r="AN78" s="203">
        <v>17</v>
      </c>
      <c r="AO78" s="203">
        <v>9</v>
      </c>
      <c r="AP78" s="68">
        <v>149</v>
      </c>
      <c r="AQ78" s="68">
        <v>144</v>
      </c>
      <c r="AR78" s="207">
        <v>293</v>
      </c>
      <c r="AS78" s="96">
        <v>293</v>
      </c>
      <c r="AT78" s="203">
        <v>195</v>
      </c>
      <c r="AU78" s="208">
        <v>92</v>
      </c>
      <c r="AV78" s="208"/>
      <c r="AW78" s="208">
        <v>147</v>
      </c>
      <c r="AX78" s="203">
        <v>1</v>
      </c>
      <c r="AY78" s="71">
        <v>40.031527018779556</v>
      </c>
      <c r="AZ78" s="71">
        <v>46.938775510204081</v>
      </c>
      <c r="BA78" s="71">
        <v>67.495611731791371</v>
      </c>
      <c r="BB78" s="71">
        <v>2.3890784982935154</v>
      </c>
      <c r="BC78" s="71">
        <v>57.645398907042569</v>
      </c>
      <c r="BD78" s="71">
        <v>183.58806391047253</v>
      </c>
      <c r="BE78" s="116">
        <v>47.179487179487175</v>
      </c>
    </row>
    <row r="79" spans="1:57" ht="19.5" customHeight="1" x14ac:dyDescent="0.3">
      <c r="A79" s="18">
        <v>73</v>
      </c>
      <c r="B79" s="185" t="s">
        <v>122</v>
      </c>
      <c r="C79" s="186">
        <v>1626643.3910653093</v>
      </c>
      <c r="D79" s="204">
        <v>140</v>
      </c>
      <c r="E79" s="204">
        <v>27</v>
      </c>
      <c r="F79" s="204">
        <v>12</v>
      </c>
      <c r="G79" s="204">
        <v>1</v>
      </c>
      <c r="H79" s="204">
        <v>0</v>
      </c>
      <c r="I79" s="204">
        <v>0</v>
      </c>
      <c r="J79" s="205">
        <v>180</v>
      </c>
      <c r="K79" s="204">
        <v>397</v>
      </c>
      <c r="L79" s="203">
        <v>5</v>
      </c>
      <c r="M79" s="203">
        <v>0</v>
      </c>
      <c r="N79" s="203">
        <v>0</v>
      </c>
      <c r="O79" s="203">
        <v>6</v>
      </c>
      <c r="P79" s="203">
        <v>0</v>
      </c>
      <c r="Q79" s="205">
        <v>408</v>
      </c>
      <c r="R79" s="204">
        <v>195</v>
      </c>
      <c r="S79" s="203">
        <v>2</v>
      </c>
      <c r="T79" s="203">
        <v>0</v>
      </c>
      <c r="U79" s="203">
        <v>0</v>
      </c>
      <c r="V79" s="204">
        <v>10</v>
      </c>
      <c r="W79" s="203">
        <v>1</v>
      </c>
      <c r="X79" s="205">
        <v>208</v>
      </c>
      <c r="Y79" s="205">
        <v>796</v>
      </c>
      <c r="Z79" s="204">
        <v>35</v>
      </c>
      <c r="AA79" s="204">
        <v>24</v>
      </c>
      <c r="AB79" s="204">
        <v>71</v>
      </c>
      <c r="AC79" s="204">
        <v>98</v>
      </c>
      <c r="AD79" s="204">
        <v>55</v>
      </c>
      <c r="AE79" s="204">
        <v>110</v>
      </c>
      <c r="AF79" s="203">
        <v>27</v>
      </c>
      <c r="AG79" s="203">
        <v>68</v>
      </c>
      <c r="AH79" s="203">
        <v>20</v>
      </c>
      <c r="AI79" s="203">
        <v>56</v>
      </c>
      <c r="AJ79" s="203">
        <v>32</v>
      </c>
      <c r="AK79" s="203">
        <v>40</v>
      </c>
      <c r="AL79" s="203">
        <v>36</v>
      </c>
      <c r="AM79" s="203">
        <v>25</v>
      </c>
      <c r="AN79" s="203">
        <v>41</v>
      </c>
      <c r="AO79" s="203">
        <v>28</v>
      </c>
      <c r="AP79" s="68">
        <v>317</v>
      </c>
      <c r="AQ79" s="68">
        <v>449</v>
      </c>
      <c r="AR79" s="207">
        <v>766</v>
      </c>
      <c r="AS79" s="96">
        <v>766</v>
      </c>
      <c r="AT79" s="203">
        <v>588</v>
      </c>
      <c r="AU79" s="208">
        <v>180</v>
      </c>
      <c r="AV79" s="208"/>
      <c r="AW79" s="208">
        <v>0</v>
      </c>
      <c r="AX79" s="203">
        <v>0</v>
      </c>
      <c r="AY79" s="71">
        <v>28.518167622780684</v>
      </c>
      <c r="AZ79" s="71">
        <v>28.401360544217685</v>
      </c>
      <c r="BA79" s="71">
        <v>69.251231980081045</v>
      </c>
      <c r="BB79" s="71">
        <v>8.0402010050251249</v>
      </c>
      <c r="BC79" s="71">
        <v>41.066161376804189</v>
      </c>
      <c r="BD79" s="71">
        <v>188.36335098582043</v>
      </c>
      <c r="BE79" s="116">
        <v>30.612244897959183</v>
      </c>
    </row>
    <row r="80" spans="1:57" ht="19.5" customHeight="1" x14ac:dyDescent="0.3">
      <c r="A80" s="18">
        <v>74</v>
      </c>
      <c r="B80" s="185" t="s">
        <v>123</v>
      </c>
      <c r="C80" s="186">
        <v>2060066.8307392122</v>
      </c>
      <c r="D80" s="204">
        <v>161</v>
      </c>
      <c r="E80" s="204">
        <v>18</v>
      </c>
      <c r="F80" s="204">
        <v>0</v>
      </c>
      <c r="G80" s="204">
        <v>0</v>
      </c>
      <c r="H80" s="204">
        <v>0</v>
      </c>
      <c r="I80" s="204">
        <v>0</v>
      </c>
      <c r="J80" s="205">
        <v>179</v>
      </c>
      <c r="K80" s="204">
        <v>231</v>
      </c>
      <c r="L80" s="203">
        <v>2</v>
      </c>
      <c r="M80" s="203">
        <v>0</v>
      </c>
      <c r="N80" s="203">
        <v>0</v>
      </c>
      <c r="O80" s="203">
        <v>0</v>
      </c>
      <c r="P80" s="203">
        <v>0</v>
      </c>
      <c r="Q80" s="205">
        <v>233</v>
      </c>
      <c r="R80" s="204">
        <v>397</v>
      </c>
      <c r="S80" s="203">
        <v>2</v>
      </c>
      <c r="T80" s="203">
        <v>0</v>
      </c>
      <c r="U80" s="203">
        <v>0</v>
      </c>
      <c r="V80" s="204">
        <v>1</v>
      </c>
      <c r="W80" s="203">
        <v>0</v>
      </c>
      <c r="X80" s="205">
        <v>400</v>
      </c>
      <c r="Y80" s="205">
        <v>812</v>
      </c>
      <c r="Z80" s="204">
        <v>53</v>
      </c>
      <c r="AA80" s="204">
        <v>28</v>
      </c>
      <c r="AB80" s="204">
        <v>81</v>
      </c>
      <c r="AC80" s="204">
        <v>80</v>
      </c>
      <c r="AD80" s="204">
        <v>85</v>
      </c>
      <c r="AE80" s="204">
        <v>116</v>
      </c>
      <c r="AF80" s="203">
        <v>45</v>
      </c>
      <c r="AG80" s="203">
        <v>51</v>
      </c>
      <c r="AH80" s="203">
        <v>29</v>
      </c>
      <c r="AI80" s="203">
        <v>41</v>
      </c>
      <c r="AJ80" s="203">
        <v>24</v>
      </c>
      <c r="AK80" s="203">
        <v>28</v>
      </c>
      <c r="AL80" s="203">
        <v>35</v>
      </c>
      <c r="AM80" s="203">
        <v>33</v>
      </c>
      <c r="AN80" s="203">
        <v>49</v>
      </c>
      <c r="AO80" s="203">
        <v>33</v>
      </c>
      <c r="AP80" s="68">
        <v>401</v>
      </c>
      <c r="AQ80" s="68">
        <v>410</v>
      </c>
      <c r="AR80" s="207">
        <v>811</v>
      </c>
      <c r="AS80" s="96">
        <v>811</v>
      </c>
      <c r="AT80" s="203">
        <v>309</v>
      </c>
      <c r="AU80" s="208">
        <v>158</v>
      </c>
      <c r="AV80" s="208"/>
      <c r="AW80" s="208">
        <v>0</v>
      </c>
      <c r="AX80" s="203">
        <v>0</v>
      </c>
      <c r="AY80" s="71">
        <v>24.13621804899428</v>
      </c>
      <c r="AZ80" s="71">
        <v>43.446601941747574</v>
      </c>
      <c r="BA80" s="71">
        <v>57.893610101744741</v>
      </c>
      <c r="BB80" s="71">
        <v>2.8325123152709359</v>
      </c>
      <c r="BC80" s="71">
        <v>34.756153990551766</v>
      </c>
      <c r="BD80" s="71">
        <v>157.4706194767457</v>
      </c>
      <c r="BE80" s="116">
        <v>51.132686084142399</v>
      </c>
    </row>
    <row r="81" spans="1:57" ht="19.5" customHeight="1" x14ac:dyDescent="0.3">
      <c r="A81" s="18">
        <v>75</v>
      </c>
      <c r="B81" s="185" t="s">
        <v>124</v>
      </c>
      <c r="C81" s="186">
        <v>1233690.2123248137</v>
      </c>
      <c r="D81" s="204">
        <v>303</v>
      </c>
      <c r="E81" s="204">
        <v>7</v>
      </c>
      <c r="F81" s="204">
        <v>0</v>
      </c>
      <c r="G81" s="204">
        <v>0</v>
      </c>
      <c r="H81" s="204">
        <v>0</v>
      </c>
      <c r="I81" s="204">
        <v>0</v>
      </c>
      <c r="J81" s="205">
        <v>310</v>
      </c>
      <c r="K81" s="204">
        <v>176</v>
      </c>
      <c r="L81" s="203">
        <v>0</v>
      </c>
      <c r="M81" s="203">
        <v>0</v>
      </c>
      <c r="N81" s="203">
        <v>0</v>
      </c>
      <c r="O81" s="203">
        <v>0</v>
      </c>
      <c r="P81" s="203">
        <v>0</v>
      </c>
      <c r="Q81" s="205">
        <v>176</v>
      </c>
      <c r="R81" s="204">
        <v>188</v>
      </c>
      <c r="S81" s="203">
        <v>0</v>
      </c>
      <c r="T81" s="203">
        <v>0</v>
      </c>
      <c r="U81" s="203">
        <v>0</v>
      </c>
      <c r="V81" s="203">
        <v>0</v>
      </c>
      <c r="W81" s="203">
        <v>0</v>
      </c>
      <c r="X81" s="205">
        <v>188</v>
      </c>
      <c r="Y81" s="205">
        <v>674</v>
      </c>
      <c r="Z81" s="204">
        <v>25</v>
      </c>
      <c r="AA81" s="204">
        <v>19</v>
      </c>
      <c r="AB81" s="204">
        <v>32</v>
      </c>
      <c r="AC81" s="204">
        <v>39</v>
      </c>
      <c r="AD81" s="204">
        <v>46</v>
      </c>
      <c r="AE81" s="204">
        <v>91</v>
      </c>
      <c r="AF81" s="203">
        <v>61</v>
      </c>
      <c r="AG81" s="203">
        <v>79</v>
      </c>
      <c r="AH81" s="203">
        <v>43</v>
      </c>
      <c r="AI81" s="203">
        <v>39</v>
      </c>
      <c r="AJ81" s="203">
        <v>31</v>
      </c>
      <c r="AK81" s="203">
        <v>27</v>
      </c>
      <c r="AL81" s="203">
        <v>38</v>
      </c>
      <c r="AM81" s="203">
        <v>29</v>
      </c>
      <c r="AN81" s="203">
        <v>52</v>
      </c>
      <c r="AO81" s="203">
        <v>23</v>
      </c>
      <c r="AP81" s="68">
        <v>328</v>
      </c>
      <c r="AQ81" s="68">
        <v>346</v>
      </c>
      <c r="AR81" s="207">
        <v>674</v>
      </c>
      <c r="AS81" s="96">
        <v>674</v>
      </c>
      <c r="AT81" s="203">
        <v>473</v>
      </c>
      <c r="AU81" s="208">
        <v>305</v>
      </c>
      <c r="AV81" s="208"/>
      <c r="AW81" s="208">
        <v>10</v>
      </c>
      <c r="AX81" s="203">
        <v>1</v>
      </c>
      <c r="AY81" s="71">
        <v>69.799622507209477</v>
      </c>
      <c r="AZ81" s="71">
        <v>63.786008230452673</v>
      </c>
      <c r="BA81" s="71">
        <v>80.342411789133337</v>
      </c>
      <c r="BB81" s="71">
        <v>1.0385756676557862</v>
      </c>
      <c r="BC81" s="71">
        <v>100.51145641038165</v>
      </c>
      <c r="BD81" s="71">
        <v>218.53136006644269</v>
      </c>
      <c r="BE81" s="116">
        <v>64.482029598308671</v>
      </c>
    </row>
    <row r="82" spans="1:57" ht="19.5" customHeight="1" x14ac:dyDescent="0.3">
      <c r="A82" s="18">
        <v>76</v>
      </c>
      <c r="B82" s="185" t="s">
        <v>125</v>
      </c>
      <c r="C82" s="186">
        <v>2847278.6805083784</v>
      </c>
      <c r="D82" s="204">
        <v>376</v>
      </c>
      <c r="E82" s="204">
        <v>48</v>
      </c>
      <c r="F82" s="204">
        <v>16</v>
      </c>
      <c r="G82" s="204">
        <v>1</v>
      </c>
      <c r="H82" s="204">
        <v>1</v>
      </c>
      <c r="I82" s="204">
        <v>0</v>
      </c>
      <c r="J82" s="205">
        <v>442</v>
      </c>
      <c r="K82" s="204">
        <v>523</v>
      </c>
      <c r="L82" s="203">
        <v>1</v>
      </c>
      <c r="M82" s="203">
        <v>0</v>
      </c>
      <c r="N82" s="203">
        <v>0</v>
      </c>
      <c r="O82" s="203">
        <v>0</v>
      </c>
      <c r="P82" s="203">
        <v>0</v>
      </c>
      <c r="Q82" s="205">
        <v>524</v>
      </c>
      <c r="R82" s="204">
        <v>791</v>
      </c>
      <c r="S82" s="203">
        <v>1</v>
      </c>
      <c r="T82" s="203">
        <v>0</v>
      </c>
      <c r="U82" s="203">
        <v>0</v>
      </c>
      <c r="V82" s="204">
        <v>2</v>
      </c>
      <c r="W82" s="203">
        <v>0</v>
      </c>
      <c r="X82" s="205">
        <v>794</v>
      </c>
      <c r="Y82" s="205">
        <v>1760</v>
      </c>
      <c r="Z82" s="204">
        <v>231</v>
      </c>
      <c r="AA82" s="204">
        <v>103</v>
      </c>
      <c r="AB82" s="204">
        <v>144</v>
      </c>
      <c r="AC82" s="204">
        <v>166</v>
      </c>
      <c r="AD82" s="204">
        <v>174</v>
      </c>
      <c r="AE82" s="204">
        <v>232</v>
      </c>
      <c r="AF82" s="203">
        <v>110</v>
      </c>
      <c r="AG82" s="203">
        <v>121</v>
      </c>
      <c r="AH82" s="203">
        <v>47</v>
      </c>
      <c r="AI82" s="203">
        <v>61</v>
      </c>
      <c r="AJ82" s="203">
        <v>64</v>
      </c>
      <c r="AK82" s="203">
        <v>69</v>
      </c>
      <c r="AL82" s="203">
        <v>55</v>
      </c>
      <c r="AM82" s="203">
        <v>60</v>
      </c>
      <c r="AN82" s="203">
        <v>59</v>
      </c>
      <c r="AO82" s="203">
        <v>44</v>
      </c>
      <c r="AP82" s="68">
        <v>884</v>
      </c>
      <c r="AQ82" s="68">
        <v>856</v>
      </c>
      <c r="AR82" s="207">
        <v>1740</v>
      </c>
      <c r="AS82" s="96">
        <v>1740</v>
      </c>
      <c r="AT82" s="203">
        <v>933</v>
      </c>
      <c r="AU82" s="208">
        <v>418</v>
      </c>
      <c r="AV82" s="208"/>
      <c r="AW82" s="208">
        <v>0</v>
      </c>
      <c r="AX82" s="203">
        <v>0</v>
      </c>
      <c r="AY82" s="71">
        <v>41.365033420876344</v>
      </c>
      <c r="AZ82" s="71">
        <v>43.892339544513462</v>
      </c>
      <c r="BA82" s="71">
        <v>89.869093142469964</v>
      </c>
      <c r="BB82" s="71">
        <v>3.9772727272727271</v>
      </c>
      <c r="BC82" s="71">
        <v>59.565648126061944</v>
      </c>
      <c r="BD82" s="71">
        <v>244.44393334751834</v>
      </c>
      <c r="BE82" s="116">
        <v>44.80171489817792</v>
      </c>
    </row>
    <row r="83" spans="1:57" ht="19.5" customHeight="1" x14ac:dyDescent="0.3">
      <c r="A83" s="18">
        <v>77</v>
      </c>
      <c r="B83" s="185" t="s">
        <v>126</v>
      </c>
      <c r="C83" s="186">
        <v>613581.37544197089</v>
      </c>
      <c r="D83" s="204">
        <v>144</v>
      </c>
      <c r="E83" s="204">
        <v>3</v>
      </c>
      <c r="F83" s="204">
        <v>1</v>
      </c>
      <c r="G83" s="204">
        <v>0</v>
      </c>
      <c r="H83" s="204">
        <v>0</v>
      </c>
      <c r="I83" s="204">
        <v>1</v>
      </c>
      <c r="J83" s="205">
        <v>149</v>
      </c>
      <c r="K83" s="204">
        <v>81</v>
      </c>
      <c r="L83" s="203">
        <v>0</v>
      </c>
      <c r="M83" s="203">
        <v>0</v>
      </c>
      <c r="N83" s="203">
        <v>0</v>
      </c>
      <c r="O83" s="203">
        <v>0</v>
      </c>
      <c r="P83" s="203">
        <v>0</v>
      </c>
      <c r="Q83" s="205">
        <v>81</v>
      </c>
      <c r="R83" s="204">
        <v>67</v>
      </c>
      <c r="S83" s="203">
        <v>0</v>
      </c>
      <c r="T83" s="203">
        <v>0</v>
      </c>
      <c r="U83" s="203">
        <v>1</v>
      </c>
      <c r="V83" s="203">
        <v>0</v>
      </c>
      <c r="W83" s="203">
        <v>0</v>
      </c>
      <c r="X83" s="205">
        <v>68</v>
      </c>
      <c r="Y83" s="205">
        <v>298</v>
      </c>
      <c r="Z83" s="204">
        <v>25</v>
      </c>
      <c r="AA83" s="204">
        <v>13</v>
      </c>
      <c r="AB83" s="204">
        <v>34</v>
      </c>
      <c r="AC83" s="204">
        <v>32</v>
      </c>
      <c r="AD83" s="204">
        <v>19</v>
      </c>
      <c r="AE83" s="204">
        <v>22</v>
      </c>
      <c r="AF83" s="203">
        <v>19</v>
      </c>
      <c r="AG83" s="203">
        <v>19</v>
      </c>
      <c r="AH83" s="203">
        <v>18</v>
      </c>
      <c r="AI83" s="203">
        <v>24</v>
      </c>
      <c r="AJ83" s="203">
        <v>24</v>
      </c>
      <c r="AK83" s="203">
        <v>12</v>
      </c>
      <c r="AL83" s="203">
        <v>15</v>
      </c>
      <c r="AM83" s="203">
        <v>6</v>
      </c>
      <c r="AN83" s="203">
        <v>6</v>
      </c>
      <c r="AO83" s="203">
        <v>7</v>
      </c>
      <c r="AP83" s="68">
        <v>160</v>
      </c>
      <c r="AQ83" s="68">
        <v>135</v>
      </c>
      <c r="AR83" s="207">
        <v>295</v>
      </c>
      <c r="AS83" s="96">
        <v>295</v>
      </c>
      <c r="AT83" s="203">
        <v>230</v>
      </c>
      <c r="AU83" s="208">
        <v>149</v>
      </c>
      <c r="AV83" s="208"/>
      <c r="AW83" s="208">
        <v>119</v>
      </c>
      <c r="AX83" s="203">
        <v>3</v>
      </c>
      <c r="AY83" s="71">
        <v>66.549173373980807</v>
      </c>
      <c r="AZ83" s="71">
        <v>63.913043478260867</v>
      </c>
      <c r="BA83" s="71">
        <v>70.703503524577442</v>
      </c>
      <c r="BB83" s="71">
        <v>2.0134228187919461</v>
      </c>
      <c r="BC83" s="71">
        <v>95.830809658532374</v>
      </c>
      <c r="BD83" s="71">
        <v>192.31352958685068</v>
      </c>
      <c r="BE83" s="116">
        <v>64.782608695652172</v>
      </c>
    </row>
    <row r="84" spans="1:57" ht="19.5" customHeight="1" x14ac:dyDescent="0.3">
      <c r="A84" s="18">
        <v>78</v>
      </c>
      <c r="B84" s="185" t="s">
        <v>127</v>
      </c>
      <c r="C84" s="186">
        <v>1449096.4398735901</v>
      </c>
      <c r="D84" s="204">
        <v>165</v>
      </c>
      <c r="E84" s="204">
        <v>12</v>
      </c>
      <c r="F84" s="204">
        <v>0</v>
      </c>
      <c r="G84" s="204">
        <v>0</v>
      </c>
      <c r="H84" s="204">
        <v>0</v>
      </c>
      <c r="I84" s="204">
        <v>0</v>
      </c>
      <c r="J84" s="205">
        <v>177</v>
      </c>
      <c r="K84" s="204">
        <v>90</v>
      </c>
      <c r="L84" s="203">
        <v>2</v>
      </c>
      <c r="M84" s="203">
        <v>0</v>
      </c>
      <c r="N84" s="203">
        <v>0</v>
      </c>
      <c r="O84" s="203">
        <v>0</v>
      </c>
      <c r="P84" s="203">
        <v>0</v>
      </c>
      <c r="Q84" s="205">
        <v>92</v>
      </c>
      <c r="R84" s="204">
        <v>101</v>
      </c>
      <c r="S84" s="203">
        <v>0</v>
      </c>
      <c r="T84" s="203">
        <v>0</v>
      </c>
      <c r="U84" s="203">
        <v>0</v>
      </c>
      <c r="V84" s="203">
        <v>0</v>
      </c>
      <c r="W84" s="203">
        <v>0</v>
      </c>
      <c r="X84" s="205">
        <v>101</v>
      </c>
      <c r="Y84" s="205">
        <v>370</v>
      </c>
      <c r="Z84" s="204">
        <v>12</v>
      </c>
      <c r="AA84" s="204">
        <v>15</v>
      </c>
      <c r="AB84" s="204">
        <v>13</v>
      </c>
      <c r="AC84" s="204">
        <v>21</v>
      </c>
      <c r="AD84" s="204">
        <v>27</v>
      </c>
      <c r="AE84" s="204">
        <v>52</v>
      </c>
      <c r="AF84" s="203">
        <v>26</v>
      </c>
      <c r="AG84" s="203">
        <v>28</v>
      </c>
      <c r="AH84" s="203">
        <v>24</v>
      </c>
      <c r="AI84" s="203">
        <v>22</v>
      </c>
      <c r="AJ84" s="203">
        <v>18</v>
      </c>
      <c r="AK84" s="203">
        <v>24</v>
      </c>
      <c r="AL84" s="203">
        <v>20</v>
      </c>
      <c r="AM84" s="203">
        <v>21</v>
      </c>
      <c r="AN84" s="203">
        <v>30</v>
      </c>
      <c r="AO84" s="203">
        <v>17</v>
      </c>
      <c r="AP84" s="68">
        <v>170</v>
      </c>
      <c r="AQ84" s="68">
        <v>200</v>
      </c>
      <c r="AR84" s="207">
        <v>370</v>
      </c>
      <c r="AS84" s="96">
        <v>370</v>
      </c>
      <c r="AT84" s="203">
        <v>267</v>
      </c>
      <c r="AU84" s="208">
        <v>175</v>
      </c>
      <c r="AV84" s="208"/>
      <c r="AW84" s="208">
        <v>23</v>
      </c>
      <c r="AX84" s="203">
        <v>1</v>
      </c>
      <c r="AY84" s="71">
        <v>33.929188778460905</v>
      </c>
      <c r="AZ84" s="71">
        <v>65.79925650557621</v>
      </c>
      <c r="BA84" s="71">
        <v>37.548753284238892</v>
      </c>
      <c r="BB84" s="71">
        <v>3.7837837837837842</v>
      </c>
      <c r="BC84" s="71">
        <v>48.858031840983706</v>
      </c>
      <c r="BD84" s="71">
        <v>102.13260893312979</v>
      </c>
      <c r="BE84" s="116">
        <v>65.543071161048687</v>
      </c>
    </row>
    <row r="85" spans="1:57" ht="19.5" customHeight="1" x14ac:dyDescent="0.3">
      <c r="A85" s="18">
        <v>79</v>
      </c>
      <c r="B85" s="185" t="s">
        <v>128</v>
      </c>
      <c r="C85" s="186">
        <v>1774164.019629017</v>
      </c>
      <c r="D85" s="204">
        <v>135</v>
      </c>
      <c r="E85" s="204">
        <v>9</v>
      </c>
      <c r="F85" s="204">
        <v>2</v>
      </c>
      <c r="G85" s="204">
        <v>0</v>
      </c>
      <c r="H85" s="204">
        <v>0</v>
      </c>
      <c r="I85" s="204">
        <v>0</v>
      </c>
      <c r="J85" s="205">
        <v>146</v>
      </c>
      <c r="K85" s="204">
        <v>317</v>
      </c>
      <c r="L85" s="203">
        <v>0</v>
      </c>
      <c r="M85" s="203">
        <v>0</v>
      </c>
      <c r="N85" s="203">
        <v>0</v>
      </c>
      <c r="O85" s="203">
        <v>0</v>
      </c>
      <c r="P85" s="203">
        <v>0</v>
      </c>
      <c r="Q85" s="205">
        <v>317</v>
      </c>
      <c r="R85" s="204">
        <v>271</v>
      </c>
      <c r="S85" s="203">
        <v>0</v>
      </c>
      <c r="T85" s="203">
        <v>0</v>
      </c>
      <c r="U85" s="203">
        <v>0</v>
      </c>
      <c r="V85" s="203">
        <v>0</v>
      </c>
      <c r="W85" s="203">
        <v>0</v>
      </c>
      <c r="X85" s="205">
        <v>271</v>
      </c>
      <c r="Y85" s="205">
        <v>734</v>
      </c>
      <c r="Z85" s="204">
        <v>70</v>
      </c>
      <c r="AA85" s="204">
        <v>46</v>
      </c>
      <c r="AB85" s="204">
        <v>117</v>
      </c>
      <c r="AC85" s="204">
        <v>108</v>
      </c>
      <c r="AD85" s="204">
        <v>59</v>
      </c>
      <c r="AE85" s="204">
        <v>62</v>
      </c>
      <c r="AF85" s="203">
        <v>42</v>
      </c>
      <c r="AG85" s="203">
        <v>40</v>
      </c>
      <c r="AH85" s="203">
        <v>26</v>
      </c>
      <c r="AI85" s="203">
        <v>37</v>
      </c>
      <c r="AJ85" s="203">
        <v>18</v>
      </c>
      <c r="AK85" s="203">
        <v>29</v>
      </c>
      <c r="AL85" s="203">
        <v>32</v>
      </c>
      <c r="AM85" s="203">
        <v>16</v>
      </c>
      <c r="AN85" s="203">
        <v>18</v>
      </c>
      <c r="AO85" s="203">
        <v>12</v>
      </c>
      <c r="AP85" s="68">
        <v>382</v>
      </c>
      <c r="AQ85" s="68">
        <v>350</v>
      </c>
      <c r="AR85" s="207">
        <v>732</v>
      </c>
      <c r="AS85" s="96">
        <v>732</v>
      </c>
      <c r="AT85" s="203">
        <v>455</v>
      </c>
      <c r="AU85" s="208">
        <v>140</v>
      </c>
      <c r="AV85" s="208"/>
      <c r="AW85" s="208">
        <v>0</v>
      </c>
      <c r="AX85" s="203">
        <v>0</v>
      </c>
      <c r="AY85" s="71">
        <v>22.545829786562866</v>
      </c>
      <c r="AZ85" s="71">
        <v>31.101511879049674</v>
      </c>
      <c r="BA85" s="71">
        <v>60.674806631485367</v>
      </c>
      <c r="BB85" s="71">
        <v>1.4986376021798364</v>
      </c>
      <c r="BC85" s="71">
        <v>32.465994892650528</v>
      </c>
      <c r="BD85" s="71">
        <v>165.0354740376402</v>
      </c>
      <c r="BE85" s="116">
        <v>30.76923076923077</v>
      </c>
    </row>
    <row r="86" spans="1:57" ht="19.5" customHeight="1" x14ac:dyDescent="0.3">
      <c r="A86" s="18">
        <v>80</v>
      </c>
      <c r="B86" s="185" t="s">
        <v>129</v>
      </c>
      <c r="C86" s="186">
        <v>335511.5180608221</v>
      </c>
      <c r="D86" s="204">
        <v>59</v>
      </c>
      <c r="E86" s="204">
        <v>6</v>
      </c>
      <c r="F86" s="204">
        <v>0</v>
      </c>
      <c r="G86" s="204">
        <v>0</v>
      </c>
      <c r="H86" s="204">
        <v>0</v>
      </c>
      <c r="I86" s="204">
        <v>0</v>
      </c>
      <c r="J86" s="205">
        <v>65</v>
      </c>
      <c r="K86" s="204">
        <v>63</v>
      </c>
      <c r="L86" s="203">
        <v>0</v>
      </c>
      <c r="M86" s="203">
        <v>0</v>
      </c>
      <c r="N86" s="203">
        <v>0</v>
      </c>
      <c r="O86" s="203">
        <v>0</v>
      </c>
      <c r="P86" s="203">
        <v>0</v>
      </c>
      <c r="Q86" s="205">
        <v>63</v>
      </c>
      <c r="R86" s="204">
        <v>29</v>
      </c>
      <c r="S86" s="203">
        <v>0</v>
      </c>
      <c r="T86" s="203">
        <v>0</v>
      </c>
      <c r="U86" s="203">
        <v>0</v>
      </c>
      <c r="V86" s="204">
        <v>0</v>
      </c>
      <c r="W86" s="203">
        <v>0</v>
      </c>
      <c r="X86" s="205">
        <v>29</v>
      </c>
      <c r="Y86" s="205">
        <v>157</v>
      </c>
      <c r="Z86" s="204">
        <v>0</v>
      </c>
      <c r="AA86" s="204">
        <v>0</v>
      </c>
      <c r="AB86" s="204">
        <v>3</v>
      </c>
      <c r="AC86" s="204">
        <v>3</v>
      </c>
      <c r="AD86" s="204">
        <v>10</v>
      </c>
      <c r="AE86" s="204">
        <v>15</v>
      </c>
      <c r="AF86" s="203">
        <v>11</v>
      </c>
      <c r="AG86" s="203">
        <v>12</v>
      </c>
      <c r="AH86" s="203">
        <v>10</v>
      </c>
      <c r="AI86" s="203">
        <v>2</v>
      </c>
      <c r="AJ86" s="203">
        <v>19</v>
      </c>
      <c r="AK86" s="203">
        <v>18</v>
      </c>
      <c r="AL86" s="203">
        <v>11</v>
      </c>
      <c r="AM86" s="203">
        <v>23</v>
      </c>
      <c r="AN86" s="203">
        <v>13</v>
      </c>
      <c r="AO86" s="203">
        <v>7</v>
      </c>
      <c r="AP86" s="68">
        <v>77</v>
      </c>
      <c r="AQ86" s="68">
        <v>80</v>
      </c>
      <c r="AR86" s="207">
        <v>157</v>
      </c>
      <c r="AS86" s="96">
        <v>157</v>
      </c>
      <c r="AT86" s="203">
        <v>128</v>
      </c>
      <c r="AU86" s="208">
        <v>65</v>
      </c>
      <c r="AV86" s="208"/>
      <c r="AW86" s="208">
        <v>44</v>
      </c>
      <c r="AX86" s="203">
        <v>1</v>
      </c>
      <c r="AY86" s="71">
        <v>53.815009570796356</v>
      </c>
      <c r="AZ86" s="71">
        <v>50.78125</v>
      </c>
      <c r="BA86" s="71">
        <v>68.815030338040955</v>
      </c>
      <c r="BB86" s="71">
        <v>3.8216560509554141</v>
      </c>
      <c r="BC86" s="71">
        <v>77.493613781946749</v>
      </c>
      <c r="BD86" s="71">
        <v>187.17688251947138</v>
      </c>
      <c r="BE86" s="116">
        <v>50.78125</v>
      </c>
    </row>
    <row r="87" spans="1:57" ht="19.5" customHeight="1" x14ac:dyDescent="0.3">
      <c r="A87" s="18">
        <v>81</v>
      </c>
      <c r="B87" s="185" t="s">
        <v>130</v>
      </c>
      <c r="C87" s="186">
        <v>236004.44544000001</v>
      </c>
      <c r="D87" s="204">
        <v>0</v>
      </c>
      <c r="E87" s="204">
        <v>0</v>
      </c>
      <c r="F87" s="204">
        <v>0</v>
      </c>
      <c r="G87" s="204">
        <v>0</v>
      </c>
      <c r="H87" s="204">
        <v>0</v>
      </c>
      <c r="I87" s="204">
        <v>0</v>
      </c>
      <c r="J87" s="205">
        <v>0</v>
      </c>
      <c r="K87" s="203">
        <v>0</v>
      </c>
      <c r="L87" s="203">
        <v>0</v>
      </c>
      <c r="M87" s="203">
        <v>0</v>
      </c>
      <c r="N87" s="203">
        <v>0</v>
      </c>
      <c r="O87" s="203">
        <v>0</v>
      </c>
      <c r="P87" s="203">
        <v>0</v>
      </c>
      <c r="Q87" s="205">
        <v>0</v>
      </c>
      <c r="R87" s="204">
        <v>0</v>
      </c>
      <c r="S87" s="203">
        <v>0</v>
      </c>
      <c r="T87" s="203">
        <v>0</v>
      </c>
      <c r="U87" s="203">
        <v>0</v>
      </c>
      <c r="V87" s="203">
        <v>0</v>
      </c>
      <c r="W87" s="203">
        <v>0</v>
      </c>
      <c r="X87" s="205">
        <v>0</v>
      </c>
      <c r="Y87" s="205">
        <v>0</v>
      </c>
      <c r="Z87" s="203">
        <v>0</v>
      </c>
      <c r="AA87" s="203">
        <v>0</v>
      </c>
      <c r="AB87" s="203">
        <v>0</v>
      </c>
      <c r="AC87" s="203">
        <v>0</v>
      </c>
      <c r="AD87" s="203">
        <v>0</v>
      </c>
      <c r="AE87" s="203">
        <v>0</v>
      </c>
      <c r="AF87" s="203">
        <v>0</v>
      </c>
      <c r="AG87" s="203">
        <v>0</v>
      </c>
      <c r="AH87" s="203">
        <v>0</v>
      </c>
      <c r="AI87" s="203">
        <v>0</v>
      </c>
      <c r="AJ87" s="203">
        <v>0</v>
      </c>
      <c r="AK87" s="203">
        <v>0</v>
      </c>
      <c r="AL87" s="203">
        <v>0</v>
      </c>
      <c r="AM87" s="203">
        <v>0</v>
      </c>
      <c r="AN87" s="203">
        <v>0</v>
      </c>
      <c r="AO87" s="203">
        <v>0</v>
      </c>
      <c r="AP87" s="68">
        <v>0</v>
      </c>
      <c r="AQ87" s="68">
        <v>0</v>
      </c>
      <c r="AR87" s="207">
        <v>0</v>
      </c>
      <c r="AS87" s="96">
        <v>0</v>
      </c>
      <c r="AT87" s="203">
        <v>0</v>
      </c>
      <c r="AU87" s="203">
        <v>0</v>
      </c>
      <c r="AV87" s="203"/>
      <c r="AW87" s="203">
        <v>0</v>
      </c>
      <c r="AX87" s="203">
        <v>0</v>
      </c>
      <c r="AY87" s="71">
        <v>0</v>
      </c>
      <c r="AZ87" s="71" t="e">
        <v>#DIV/0!</v>
      </c>
      <c r="BA87" s="71">
        <v>0</v>
      </c>
      <c r="BB87" s="71" t="e">
        <v>#DIV/0!</v>
      </c>
      <c r="BC87" s="71">
        <v>0</v>
      </c>
      <c r="BD87" s="71">
        <v>0</v>
      </c>
      <c r="BE87" s="116" t="e">
        <v>#DIV/0!</v>
      </c>
    </row>
    <row r="88" spans="1:57" ht="19.5" customHeight="1" thickBot="1" x14ac:dyDescent="0.35">
      <c r="A88" s="18">
        <v>82</v>
      </c>
      <c r="B88" s="190" t="s">
        <v>131</v>
      </c>
      <c r="C88" s="191">
        <v>812016.2032444803</v>
      </c>
      <c r="D88" s="209">
        <v>31</v>
      </c>
      <c r="E88" s="209">
        <v>1</v>
      </c>
      <c r="F88" s="209">
        <v>1</v>
      </c>
      <c r="G88" s="209">
        <v>0</v>
      </c>
      <c r="H88" s="209">
        <v>0</v>
      </c>
      <c r="I88" s="209">
        <v>0</v>
      </c>
      <c r="J88" s="210">
        <v>33</v>
      </c>
      <c r="K88" s="209">
        <v>0</v>
      </c>
      <c r="L88" s="211">
        <v>0</v>
      </c>
      <c r="M88" s="211">
        <v>0</v>
      </c>
      <c r="N88" s="211">
        <v>0</v>
      </c>
      <c r="O88" s="211">
        <v>0</v>
      </c>
      <c r="P88" s="211">
        <v>0</v>
      </c>
      <c r="Q88" s="210">
        <v>0</v>
      </c>
      <c r="R88" s="209">
        <v>107</v>
      </c>
      <c r="S88" s="211">
        <v>0</v>
      </c>
      <c r="T88" s="211">
        <v>0</v>
      </c>
      <c r="U88" s="211">
        <v>0</v>
      </c>
      <c r="V88" s="211">
        <v>0</v>
      </c>
      <c r="W88" s="211">
        <v>0</v>
      </c>
      <c r="X88" s="210">
        <v>107</v>
      </c>
      <c r="Y88" s="210">
        <v>140</v>
      </c>
      <c r="Z88" s="209">
        <v>27</v>
      </c>
      <c r="AA88" s="209">
        <v>20</v>
      </c>
      <c r="AB88" s="209">
        <v>15</v>
      </c>
      <c r="AC88" s="209">
        <v>12</v>
      </c>
      <c r="AD88" s="209">
        <v>8</v>
      </c>
      <c r="AE88" s="209">
        <v>14</v>
      </c>
      <c r="AF88" s="211">
        <v>6</v>
      </c>
      <c r="AG88" s="211">
        <v>8</v>
      </c>
      <c r="AH88" s="211">
        <v>5</v>
      </c>
      <c r="AI88" s="211">
        <v>4</v>
      </c>
      <c r="AJ88" s="211">
        <v>3</v>
      </c>
      <c r="AK88" s="211">
        <v>6</v>
      </c>
      <c r="AL88" s="211">
        <v>5</v>
      </c>
      <c r="AM88" s="211">
        <v>2</v>
      </c>
      <c r="AN88" s="211">
        <v>4</v>
      </c>
      <c r="AO88" s="211">
        <v>0</v>
      </c>
      <c r="AP88" s="82">
        <v>73</v>
      </c>
      <c r="AQ88" s="82">
        <v>66</v>
      </c>
      <c r="AR88" s="212">
        <v>139</v>
      </c>
      <c r="AS88" s="100">
        <v>139</v>
      </c>
      <c r="AT88" s="211">
        <v>25</v>
      </c>
      <c r="AU88" s="213">
        <v>25</v>
      </c>
      <c r="AV88" s="213"/>
      <c r="AW88" s="213">
        <v>0</v>
      </c>
      <c r="AX88" s="203">
        <v>0</v>
      </c>
      <c r="AY88" s="86">
        <v>10.946689060356888</v>
      </c>
      <c r="AZ88" s="86">
        <v>96.969696969696969</v>
      </c>
      <c r="BA88" s="86">
        <v>25.173360320783942</v>
      </c>
      <c r="BB88" s="86">
        <v>1.4285714285714286</v>
      </c>
      <c r="BC88" s="86">
        <v>15.763232246913919</v>
      </c>
      <c r="BD88" s="86">
        <v>68.471540072532335</v>
      </c>
      <c r="BE88" s="129">
        <v>100</v>
      </c>
    </row>
    <row r="89" spans="1:57" ht="18" customHeight="1" x14ac:dyDescent="0.3">
      <c r="A89" s="18">
        <v>83</v>
      </c>
      <c r="B89" s="214" t="s">
        <v>132</v>
      </c>
      <c r="C89" s="103">
        <v>1619642</v>
      </c>
      <c r="D89" s="215">
        <v>255</v>
      </c>
      <c r="E89" s="215">
        <v>20</v>
      </c>
      <c r="F89" s="215">
        <v>0</v>
      </c>
      <c r="G89" s="215">
        <v>0</v>
      </c>
      <c r="H89" s="215">
        <v>0</v>
      </c>
      <c r="I89" s="215">
        <v>0</v>
      </c>
      <c r="J89" s="197">
        <v>275</v>
      </c>
      <c r="K89" s="215">
        <v>248</v>
      </c>
      <c r="L89" s="215">
        <v>34</v>
      </c>
      <c r="M89" s="215">
        <v>0</v>
      </c>
      <c r="N89" s="215">
        <v>0</v>
      </c>
      <c r="O89" s="215">
        <v>7</v>
      </c>
      <c r="P89" s="215">
        <v>0</v>
      </c>
      <c r="Q89" s="197">
        <v>289</v>
      </c>
      <c r="R89" s="215">
        <v>81</v>
      </c>
      <c r="S89" s="215">
        <v>0</v>
      </c>
      <c r="T89" s="215">
        <v>0</v>
      </c>
      <c r="U89" s="215">
        <v>0</v>
      </c>
      <c r="V89" s="215">
        <v>3</v>
      </c>
      <c r="W89" s="215">
        <v>0</v>
      </c>
      <c r="X89" s="197">
        <v>84</v>
      </c>
      <c r="Y89" s="197">
        <v>648</v>
      </c>
      <c r="Z89" s="215">
        <v>7</v>
      </c>
      <c r="AA89" s="215">
        <v>5</v>
      </c>
      <c r="AB89" s="215">
        <v>12</v>
      </c>
      <c r="AC89" s="215">
        <v>19</v>
      </c>
      <c r="AD89" s="215">
        <v>38</v>
      </c>
      <c r="AE89" s="215">
        <v>65</v>
      </c>
      <c r="AF89" s="215">
        <v>44</v>
      </c>
      <c r="AG89" s="215">
        <v>60</v>
      </c>
      <c r="AH89" s="215">
        <v>39</v>
      </c>
      <c r="AI89" s="215">
        <v>41</v>
      </c>
      <c r="AJ89" s="215">
        <v>48</v>
      </c>
      <c r="AK89" s="215">
        <v>40</v>
      </c>
      <c r="AL89" s="215">
        <v>57</v>
      </c>
      <c r="AM89" s="215">
        <v>42</v>
      </c>
      <c r="AN89" s="215">
        <v>62</v>
      </c>
      <c r="AO89" s="215">
        <v>59</v>
      </c>
      <c r="AP89" s="201">
        <v>307</v>
      </c>
      <c r="AQ89" s="201">
        <v>331</v>
      </c>
      <c r="AR89" s="201">
        <v>638</v>
      </c>
      <c r="AS89" s="200">
        <v>638</v>
      </c>
      <c r="AT89" s="216">
        <v>2783</v>
      </c>
      <c r="AU89" s="216">
        <v>273</v>
      </c>
      <c r="AV89" s="216">
        <v>1084</v>
      </c>
      <c r="AW89" s="216">
        <v>338</v>
      </c>
      <c r="AX89" s="216">
        <v>4</v>
      </c>
      <c r="AY89" s="183">
        <v>47.164057791097591</v>
      </c>
      <c r="AZ89" s="183">
        <v>48.758865248226954</v>
      </c>
      <c r="BA89" s="183">
        <v>57.928560392830455</v>
      </c>
      <c r="BB89" s="183">
        <v>9.8765432098765427</v>
      </c>
      <c r="BC89" s="183">
        <v>67.916243219180529</v>
      </c>
      <c r="BD89" s="183">
        <v>157.56568426849884</v>
      </c>
      <c r="BE89" s="184">
        <v>9.8095580309019041</v>
      </c>
    </row>
    <row r="90" spans="1:57" ht="18" customHeight="1" x14ac:dyDescent="0.3">
      <c r="A90" s="18">
        <v>84</v>
      </c>
      <c r="B90" s="217" t="s">
        <v>133</v>
      </c>
      <c r="C90" s="115">
        <v>2711626</v>
      </c>
      <c r="D90" s="218">
        <v>676</v>
      </c>
      <c r="E90" s="218">
        <v>23</v>
      </c>
      <c r="F90" s="218">
        <v>3</v>
      </c>
      <c r="G90" s="218">
        <v>4</v>
      </c>
      <c r="H90" s="218">
        <v>3</v>
      </c>
      <c r="I90" s="218">
        <v>0</v>
      </c>
      <c r="J90" s="205">
        <v>709</v>
      </c>
      <c r="K90" s="218">
        <v>706</v>
      </c>
      <c r="L90" s="218">
        <v>5</v>
      </c>
      <c r="M90" s="218">
        <v>0</v>
      </c>
      <c r="N90" s="218">
        <v>0</v>
      </c>
      <c r="O90" s="218">
        <v>0</v>
      </c>
      <c r="P90" s="218">
        <v>0</v>
      </c>
      <c r="Q90" s="205">
        <v>711</v>
      </c>
      <c r="R90" s="218">
        <v>158</v>
      </c>
      <c r="S90" s="218">
        <v>2</v>
      </c>
      <c r="T90" s="218">
        <v>0</v>
      </c>
      <c r="U90" s="218">
        <v>0</v>
      </c>
      <c r="V90" s="218">
        <v>0</v>
      </c>
      <c r="W90" s="218">
        <v>0</v>
      </c>
      <c r="X90" s="205">
        <v>160</v>
      </c>
      <c r="Y90" s="205">
        <v>1580</v>
      </c>
      <c r="Z90" s="218">
        <v>5</v>
      </c>
      <c r="AA90" s="218">
        <v>6</v>
      </c>
      <c r="AB90" s="218">
        <v>39</v>
      </c>
      <c r="AC90" s="218">
        <v>51</v>
      </c>
      <c r="AD90" s="218">
        <v>150</v>
      </c>
      <c r="AE90" s="218">
        <v>167</v>
      </c>
      <c r="AF90" s="218">
        <v>128</v>
      </c>
      <c r="AG90" s="218">
        <v>123</v>
      </c>
      <c r="AH90" s="218">
        <v>143</v>
      </c>
      <c r="AI90" s="218">
        <v>114</v>
      </c>
      <c r="AJ90" s="218">
        <v>134</v>
      </c>
      <c r="AK90" s="218">
        <v>121</v>
      </c>
      <c r="AL90" s="218">
        <v>134</v>
      </c>
      <c r="AM90" s="218">
        <v>79</v>
      </c>
      <c r="AN90" s="218">
        <v>102</v>
      </c>
      <c r="AO90" s="218">
        <v>74</v>
      </c>
      <c r="AP90" s="96">
        <v>835</v>
      </c>
      <c r="AQ90" s="96">
        <v>735</v>
      </c>
      <c r="AR90" s="96">
        <v>1570</v>
      </c>
      <c r="AS90" s="207">
        <v>1570</v>
      </c>
      <c r="AT90" s="219">
        <v>6914</v>
      </c>
      <c r="AU90" s="219">
        <v>722</v>
      </c>
      <c r="AV90" s="219">
        <v>722</v>
      </c>
      <c r="AW90" s="219">
        <v>722</v>
      </c>
      <c r="AX90" s="219">
        <v>9</v>
      </c>
      <c r="AY90" s="8">
        <v>71.605253330166718</v>
      </c>
      <c r="AZ90" s="8">
        <v>49.225352112676056</v>
      </c>
      <c r="BA90" s="8">
        <v>85.145352987903365</v>
      </c>
      <c r="BB90" s="8">
        <v>2.5316455696202533</v>
      </c>
      <c r="BC90" s="8">
        <v>103.11156479544009</v>
      </c>
      <c r="BD90" s="8">
        <v>231.59536012709717</v>
      </c>
      <c r="BE90" s="220">
        <v>10.442580271912062</v>
      </c>
    </row>
    <row r="91" spans="1:57" ht="18" customHeight="1" x14ac:dyDescent="0.3">
      <c r="A91" s="18">
        <v>85</v>
      </c>
      <c r="B91" s="217" t="s">
        <v>134</v>
      </c>
      <c r="C91" s="115">
        <v>2866632</v>
      </c>
      <c r="D91" s="218">
        <v>726</v>
      </c>
      <c r="E91" s="218">
        <v>13</v>
      </c>
      <c r="F91" s="218">
        <v>0</v>
      </c>
      <c r="G91" s="218">
        <v>0</v>
      </c>
      <c r="H91" s="218">
        <v>0</v>
      </c>
      <c r="I91" s="218">
        <v>0</v>
      </c>
      <c r="J91" s="205">
        <v>739</v>
      </c>
      <c r="K91" s="218">
        <v>738</v>
      </c>
      <c r="L91" s="218">
        <v>18</v>
      </c>
      <c r="M91" s="218">
        <v>0</v>
      </c>
      <c r="N91" s="218">
        <v>0</v>
      </c>
      <c r="O91" s="218">
        <v>0</v>
      </c>
      <c r="P91" s="218">
        <v>0</v>
      </c>
      <c r="Q91" s="205">
        <v>756</v>
      </c>
      <c r="R91" s="218">
        <v>195</v>
      </c>
      <c r="S91" s="218">
        <v>1</v>
      </c>
      <c r="T91" s="218">
        <v>0</v>
      </c>
      <c r="U91" s="218">
        <v>0</v>
      </c>
      <c r="V91" s="218">
        <v>0</v>
      </c>
      <c r="W91" s="218">
        <v>0</v>
      </c>
      <c r="X91" s="205">
        <v>196</v>
      </c>
      <c r="Y91" s="205">
        <v>1691</v>
      </c>
      <c r="Z91" s="218">
        <v>31</v>
      </c>
      <c r="AA91" s="218">
        <v>24</v>
      </c>
      <c r="AB91" s="218">
        <v>21</v>
      </c>
      <c r="AC91" s="218">
        <v>44</v>
      </c>
      <c r="AD91" s="218">
        <v>95</v>
      </c>
      <c r="AE91" s="218">
        <v>121</v>
      </c>
      <c r="AF91" s="218">
        <v>144</v>
      </c>
      <c r="AG91" s="218">
        <v>116</v>
      </c>
      <c r="AH91" s="218">
        <v>140</v>
      </c>
      <c r="AI91" s="218">
        <v>124</v>
      </c>
      <c r="AJ91" s="218">
        <v>188</v>
      </c>
      <c r="AK91" s="218">
        <v>111</v>
      </c>
      <c r="AL91" s="218">
        <v>139</v>
      </c>
      <c r="AM91" s="218">
        <v>117</v>
      </c>
      <c r="AN91" s="218">
        <v>189</v>
      </c>
      <c r="AO91" s="218">
        <v>87</v>
      </c>
      <c r="AP91" s="96">
        <v>947</v>
      </c>
      <c r="AQ91" s="96">
        <v>744</v>
      </c>
      <c r="AR91" s="96">
        <v>1691</v>
      </c>
      <c r="AS91" s="207">
        <v>1691</v>
      </c>
      <c r="AT91" s="219">
        <v>3788</v>
      </c>
      <c r="AU91" s="219">
        <v>743</v>
      </c>
      <c r="AV91" s="219">
        <v>2076</v>
      </c>
      <c r="AW91" s="219">
        <v>451</v>
      </c>
      <c r="AX91" s="219">
        <v>2</v>
      </c>
      <c r="AY91" s="8">
        <v>71.609393105839104</v>
      </c>
      <c r="AZ91" s="8">
        <v>49.431438127090303</v>
      </c>
      <c r="BA91" s="8">
        <v>86.74865507265504</v>
      </c>
      <c r="BB91" s="8">
        <v>1.8923713778829097</v>
      </c>
      <c r="BC91" s="8">
        <v>103.11752607240832</v>
      </c>
      <c r="BD91" s="8">
        <v>235.95634179762172</v>
      </c>
      <c r="BE91" s="220">
        <v>19.614572333685324</v>
      </c>
    </row>
    <row r="92" spans="1:57" ht="18" customHeight="1" x14ac:dyDescent="0.3">
      <c r="A92" s="18">
        <v>86</v>
      </c>
      <c r="B92" s="217" t="s">
        <v>135</v>
      </c>
      <c r="C92" s="115">
        <v>1461775</v>
      </c>
      <c r="D92" s="218">
        <v>227</v>
      </c>
      <c r="E92" s="218">
        <v>16</v>
      </c>
      <c r="F92" s="218">
        <v>4</v>
      </c>
      <c r="G92" s="218">
        <v>1</v>
      </c>
      <c r="H92" s="218">
        <v>3</v>
      </c>
      <c r="I92" s="218">
        <v>0</v>
      </c>
      <c r="J92" s="205">
        <v>251</v>
      </c>
      <c r="K92" s="218">
        <v>244</v>
      </c>
      <c r="L92" s="218">
        <v>2</v>
      </c>
      <c r="M92" s="218">
        <v>0</v>
      </c>
      <c r="N92" s="218">
        <v>0</v>
      </c>
      <c r="O92" s="218">
        <v>0</v>
      </c>
      <c r="P92" s="218">
        <v>0</v>
      </c>
      <c r="Q92" s="205">
        <v>246</v>
      </c>
      <c r="R92" s="218">
        <v>82</v>
      </c>
      <c r="S92" s="218">
        <v>2</v>
      </c>
      <c r="T92" s="218">
        <v>2</v>
      </c>
      <c r="U92" s="218">
        <v>2</v>
      </c>
      <c r="V92" s="218">
        <v>0</v>
      </c>
      <c r="W92" s="218">
        <v>0</v>
      </c>
      <c r="X92" s="205">
        <v>88</v>
      </c>
      <c r="Y92" s="205">
        <v>585</v>
      </c>
      <c r="Z92" s="218">
        <v>3</v>
      </c>
      <c r="AA92" s="218">
        <v>1</v>
      </c>
      <c r="AB92" s="218">
        <v>7</v>
      </c>
      <c r="AC92" s="218">
        <v>12</v>
      </c>
      <c r="AD92" s="218">
        <v>47</v>
      </c>
      <c r="AE92" s="218">
        <v>61</v>
      </c>
      <c r="AF92" s="218">
        <v>39</v>
      </c>
      <c r="AG92" s="218">
        <v>55</v>
      </c>
      <c r="AH92" s="218">
        <v>45</v>
      </c>
      <c r="AI92" s="218">
        <v>51</v>
      </c>
      <c r="AJ92" s="218">
        <v>44</v>
      </c>
      <c r="AK92" s="218">
        <v>42</v>
      </c>
      <c r="AL92" s="218">
        <v>40</v>
      </c>
      <c r="AM92" s="218">
        <v>42</v>
      </c>
      <c r="AN92" s="218">
        <v>49</v>
      </c>
      <c r="AO92" s="218">
        <v>35</v>
      </c>
      <c r="AP92" s="96">
        <v>274</v>
      </c>
      <c r="AQ92" s="96">
        <v>299</v>
      </c>
      <c r="AR92" s="96">
        <v>573</v>
      </c>
      <c r="AS92" s="207">
        <v>573</v>
      </c>
      <c r="AT92" s="219">
        <v>2612</v>
      </c>
      <c r="AU92" s="219">
        <v>263</v>
      </c>
      <c r="AV92" s="219">
        <v>787</v>
      </c>
      <c r="AW92" s="219">
        <v>55</v>
      </c>
      <c r="AX92" s="219">
        <v>5</v>
      </c>
      <c r="AY92" s="8">
        <v>46.176737185955432</v>
      </c>
      <c r="AZ92" s="8">
        <v>48.893360160965791</v>
      </c>
      <c r="BA92" s="8">
        <v>57.645469297499915</v>
      </c>
      <c r="BB92" s="8">
        <v>5.4700854700854702</v>
      </c>
      <c r="BC92" s="8">
        <v>66.494501547775826</v>
      </c>
      <c r="BD92" s="8">
        <v>156.79567648919976</v>
      </c>
      <c r="BE92" s="220">
        <v>10.068912710566616</v>
      </c>
    </row>
    <row r="93" spans="1:57" ht="18" customHeight="1" x14ac:dyDescent="0.3">
      <c r="A93" s="18">
        <v>87</v>
      </c>
      <c r="B93" s="217" t="s">
        <v>136</v>
      </c>
      <c r="C93" s="115">
        <v>1355036</v>
      </c>
      <c r="D93" s="218">
        <v>192</v>
      </c>
      <c r="E93" s="218">
        <v>6</v>
      </c>
      <c r="F93" s="218">
        <v>0</v>
      </c>
      <c r="G93" s="218">
        <v>0</v>
      </c>
      <c r="H93" s="218">
        <v>0</v>
      </c>
      <c r="I93" s="218">
        <v>0</v>
      </c>
      <c r="J93" s="205">
        <v>198</v>
      </c>
      <c r="K93" s="218">
        <v>247</v>
      </c>
      <c r="L93" s="218">
        <v>8</v>
      </c>
      <c r="M93" s="218">
        <v>0</v>
      </c>
      <c r="N93" s="218">
        <v>0</v>
      </c>
      <c r="O93" s="218">
        <v>0</v>
      </c>
      <c r="P93" s="218">
        <v>0</v>
      </c>
      <c r="Q93" s="205">
        <v>255</v>
      </c>
      <c r="R93" s="218">
        <v>27</v>
      </c>
      <c r="S93" s="218">
        <v>2</v>
      </c>
      <c r="T93" s="218">
        <v>0</v>
      </c>
      <c r="U93" s="218">
        <v>0</v>
      </c>
      <c r="V93" s="218">
        <v>0</v>
      </c>
      <c r="W93" s="218">
        <v>0</v>
      </c>
      <c r="X93" s="205">
        <v>29</v>
      </c>
      <c r="Y93" s="205">
        <v>482</v>
      </c>
      <c r="Z93" s="218">
        <v>0</v>
      </c>
      <c r="AA93" s="218">
        <v>3</v>
      </c>
      <c r="AB93" s="218">
        <v>2</v>
      </c>
      <c r="AC93" s="218">
        <v>4</v>
      </c>
      <c r="AD93" s="218">
        <v>26</v>
      </c>
      <c r="AE93" s="218">
        <v>46</v>
      </c>
      <c r="AF93" s="218">
        <v>26</v>
      </c>
      <c r="AG93" s="218">
        <v>20</v>
      </c>
      <c r="AH93" s="218">
        <v>35</v>
      </c>
      <c r="AI93" s="218">
        <v>42</v>
      </c>
      <c r="AJ93" s="218">
        <v>49</v>
      </c>
      <c r="AK93" s="218">
        <v>51</v>
      </c>
      <c r="AL93" s="218">
        <v>52</v>
      </c>
      <c r="AM93" s="218">
        <v>29</v>
      </c>
      <c r="AN93" s="218">
        <v>60</v>
      </c>
      <c r="AO93" s="218">
        <v>37</v>
      </c>
      <c r="AP93" s="96">
        <v>250</v>
      </c>
      <c r="AQ93" s="96">
        <v>232</v>
      </c>
      <c r="AR93" s="96">
        <v>482</v>
      </c>
      <c r="AS93" s="207">
        <v>482</v>
      </c>
      <c r="AT93" s="219">
        <v>2066</v>
      </c>
      <c r="AU93" s="219">
        <v>198</v>
      </c>
      <c r="AV93" s="219">
        <v>755</v>
      </c>
      <c r="AW93" s="219">
        <v>680</v>
      </c>
      <c r="AX93" s="219">
        <v>2</v>
      </c>
      <c r="AY93" s="8">
        <v>40.589327516021712</v>
      </c>
      <c r="AZ93" s="8">
        <v>43.70860927152318</v>
      </c>
      <c r="BA93" s="8">
        <v>52.310309793375573</v>
      </c>
      <c r="BB93" s="8">
        <v>3.3195020746887969</v>
      </c>
      <c r="BC93" s="8">
        <v>58.448631623071265</v>
      </c>
      <c r="BD93" s="8">
        <v>142.28404263798157</v>
      </c>
      <c r="BE93" s="220">
        <v>9.5837366892545983</v>
      </c>
    </row>
    <row r="94" spans="1:57" s="221" customFormat="1" ht="18" customHeight="1" x14ac:dyDescent="0.3">
      <c r="A94" s="18">
        <v>88</v>
      </c>
      <c r="B94" s="217" t="s">
        <v>137</v>
      </c>
      <c r="C94" s="115">
        <v>948143</v>
      </c>
      <c r="D94" s="218">
        <v>235</v>
      </c>
      <c r="E94" s="218">
        <v>15</v>
      </c>
      <c r="F94" s="218">
        <v>2</v>
      </c>
      <c r="G94" s="218">
        <v>0</v>
      </c>
      <c r="H94" s="218">
        <v>0</v>
      </c>
      <c r="I94" s="218">
        <v>0</v>
      </c>
      <c r="J94" s="205">
        <v>252</v>
      </c>
      <c r="K94" s="218">
        <v>173</v>
      </c>
      <c r="L94" s="218">
        <v>6</v>
      </c>
      <c r="M94" s="218">
        <v>0</v>
      </c>
      <c r="N94" s="218">
        <v>0</v>
      </c>
      <c r="O94" s="218">
        <v>4</v>
      </c>
      <c r="P94" s="218">
        <v>0</v>
      </c>
      <c r="Q94" s="205">
        <v>183</v>
      </c>
      <c r="R94" s="218">
        <v>66</v>
      </c>
      <c r="S94" s="218">
        <v>0</v>
      </c>
      <c r="T94" s="218">
        <v>0</v>
      </c>
      <c r="U94" s="218">
        <v>0</v>
      </c>
      <c r="V94" s="218">
        <v>2</v>
      </c>
      <c r="W94" s="218">
        <v>0</v>
      </c>
      <c r="X94" s="205">
        <v>68</v>
      </c>
      <c r="Y94" s="205">
        <v>503</v>
      </c>
      <c r="Z94" s="218">
        <v>2</v>
      </c>
      <c r="AA94" s="218">
        <v>0</v>
      </c>
      <c r="AB94" s="218">
        <v>13</v>
      </c>
      <c r="AC94" s="218">
        <v>11</v>
      </c>
      <c r="AD94" s="218">
        <v>48</v>
      </c>
      <c r="AE94" s="218">
        <v>65</v>
      </c>
      <c r="AF94" s="218">
        <v>33</v>
      </c>
      <c r="AG94" s="218">
        <v>38</v>
      </c>
      <c r="AH94" s="218">
        <v>44</v>
      </c>
      <c r="AI94" s="218">
        <v>37</v>
      </c>
      <c r="AJ94" s="218">
        <v>52</v>
      </c>
      <c r="AK94" s="218">
        <v>35</v>
      </c>
      <c r="AL94" s="218">
        <v>41</v>
      </c>
      <c r="AM94" s="218">
        <v>29</v>
      </c>
      <c r="AN94" s="218">
        <v>29</v>
      </c>
      <c r="AO94" s="218">
        <v>18</v>
      </c>
      <c r="AP94" s="96">
        <v>262</v>
      </c>
      <c r="AQ94" s="96">
        <v>233</v>
      </c>
      <c r="AR94" s="96">
        <v>495</v>
      </c>
      <c r="AS94" s="207">
        <v>495</v>
      </c>
      <c r="AT94" s="219">
        <v>2682</v>
      </c>
      <c r="AU94" s="219">
        <v>264</v>
      </c>
      <c r="AV94" s="219">
        <v>391</v>
      </c>
      <c r="AW94" s="219">
        <v>108</v>
      </c>
      <c r="AX94" s="219">
        <v>3</v>
      </c>
      <c r="AY94" s="8">
        <v>73.242585184349238</v>
      </c>
      <c r="AZ94" s="8">
        <v>57.47126436781609</v>
      </c>
      <c r="BA94" s="8">
        <v>76.775462822653139</v>
      </c>
      <c r="BB94" s="8">
        <v>5.7654075546719685</v>
      </c>
      <c r="BC94" s="8">
        <v>105.46932266546291</v>
      </c>
      <c r="BD94" s="8">
        <v>208.82925887761658</v>
      </c>
      <c r="BE94" s="220">
        <v>9.8434004474272925</v>
      </c>
    </row>
    <row r="95" spans="1:57" ht="18" customHeight="1" x14ac:dyDescent="0.3">
      <c r="A95" s="18">
        <v>89</v>
      </c>
      <c r="B95" s="217" t="s">
        <v>138</v>
      </c>
      <c r="C95" s="115">
        <v>2130783</v>
      </c>
      <c r="D95" s="218">
        <v>521</v>
      </c>
      <c r="E95" s="218">
        <v>13</v>
      </c>
      <c r="F95" s="218">
        <v>2</v>
      </c>
      <c r="G95" s="218">
        <v>15</v>
      </c>
      <c r="H95" s="218">
        <v>4</v>
      </c>
      <c r="I95" s="218">
        <v>0</v>
      </c>
      <c r="J95" s="205">
        <v>555</v>
      </c>
      <c r="K95" s="218">
        <v>656</v>
      </c>
      <c r="L95" s="218">
        <v>4</v>
      </c>
      <c r="M95" s="218">
        <v>0</v>
      </c>
      <c r="N95" s="218">
        <v>0</v>
      </c>
      <c r="O95" s="218">
        <v>13</v>
      </c>
      <c r="P95" s="218">
        <v>0</v>
      </c>
      <c r="Q95" s="205">
        <v>673</v>
      </c>
      <c r="R95" s="218">
        <v>116</v>
      </c>
      <c r="S95" s="218">
        <v>0</v>
      </c>
      <c r="T95" s="218">
        <v>0</v>
      </c>
      <c r="U95" s="218">
        <v>0</v>
      </c>
      <c r="V95" s="218">
        <v>26</v>
      </c>
      <c r="W95" s="218">
        <v>0</v>
      </c>
      <c r="X95" s="205">
        <v>142</v>
      </c>
      <c r="Y95" s="205">
        <v>1370</v>
      </c>
      <c r="Z95" s="218">
        <v>28</v>
      </c>
      <c r="AA95" s="218">
        <v>9</v>
      </c>
      <c r="AB95" s="218">
        <v>42</v>
      </c>
      <c r="AC95" s="218">
        <v>39</v>
      </c>
      <c r="AD95" s="218">
        <v>68</v>
      </c>
      <c r="AE95" s="218">
        <v>86</v>
      </c>
      <c r="AF95" s="218">
        <v>120</v>
      </c>
      <c r="AG95" s="218">
        <v>120</v>
      </c>
      <c r="AH95" s="218">
        <v>142</v>
      </c>
      <c r="AI95" s="218">
        <v>133</v>
      </c>
      <c r="AJ95" s="218">
        <v>129</v>
      </c>
      <c r="AK95" s="218">
        <v>137</v>
      </c>
      <c r="AL95" s="218">
        <v>58</v>
      </c>
      <c r="AM95" s="218">
        <v>80</v>
      </c>
      <c r="AN95" s="218">
        <v>71</v>
      </c>
      <c r="AO95" s="218">
        <v>48</v>
      </c>
      <c r="AP95" s="96">
        <v>658</v>
      </c>
      <c r="AQ95" s="96">
        <v>652</v>
      </c>
      <c r="AR95" s="96">
        <v>1310</v>
      </c>
      <c r="AS95" s="207">
        <v>1310</v>
      </c>
      <c r="AT95" s="219">
        <v>3359</v>
      </c>
      <c r="AU95" s="219">
        <v>513</v>
      </c>
      <c r="AV95" s="219">
        <v>233</v>
      </c>
      <c r="AW95" s="219">
        <v>21</v>
      </c>
      <c r="AX95" s="219">
        <v>0</v>
      </c>
      <c r="AY95" s="8">
        <v>69.614471925734961</v>
      </c>
      <c r="AZ95" s="8">
        <v>43.485342019543978</v>
      </c>
      <c r="BA95" s="8">
        <v>90.411392818287652</v>
      </c>
      <c r="BB95" s="8">
        <v>5.6204379562043796</v>
      </c>
      <c r="BC95" s="8">
        <v>100.24483957305834</v>
      </c>
      <c r="BD95" s="8">
        <v>245.91898846574242</v>
      </c>
      <c r="BE95" s="220">
        <v>15.272402500744271</v>
      </c>
    </row>
    <row r="96" spans="1:57" ht="18" customHeight="1" x14ac:dyDescent="0.3">
      <c r="A96" s="18">
        <v>90</v>
      </c>
      <c r="B96" s="217" t="s">
        <v>139</v>
      </c>
      <c r="C96" s="115">
        <v>6998506</v>
      </c>
      <c r="D96" s="218">
        <v>948</v>
      </c>
      <c r="E96" s="218">
        <v>81</v>
      </c>
      <c r="F96" s="218">
        <v>6</v>
      </c>
      <c r="G96" s="218">
        <v>10</v>
      </c>
      <c r="H96" s="218">
        <v>1</v>
      </c>
      <c r="I96" s="218">
        <v>0</v>
      </c>
      <c r="J96" s="205">
        <v>1046</v>
      </c>
      <c r="K96" s="218">
        <v>1564</v>
      </c>
      <c r="L96" s="218">
        <v>29</v>
      </c>
      <c r="M96" s="218">
        <v>0</v>
      </c>
      <c r="N96" s="218">
        <v>13</v>
      </c>
      <c r="O96" s="218">
        <v>13</v>
      </c>
      <c r="P96" s="218">
        <v>4</v>
      </c>
      <c r="Q96" s="205">
        <v>1623</v>
      </c>
      <c r="R96" s="218">
        <v>473</v>
      </c>
      <c r="S96" s="218">
        <v>12</v>
      </c>
      <c r="T96" s="218">
        <v>1</v>
      </c>
      <c r="U96" s="218">
        <v>1</v>
      </c>
      <c r="V96" s="218">
        <v>4</v>
      </c>
      <c r="W96" s="218">
        <v>0</v>
      </c>
      <c r="X96" s="205">
        <v>491</v>
      </c>
      <c r="Y96" s="205">
        <v>3160</v>
      </c>
      <c r="Z96" s="218">
        <v>8</v>
      </c>
      <c r="AA96" s="218">
        <v>11</v>
      </c>
      <c r="AB96" s="218">
        <v>57</v>
      </c>
      <c r="AC96" s="218">
        <v>105</v>
      </c>
      <c r="AD96" s="218">
        <v>282</v>
      </c>
      <c r="AE96" s="218">
        <v>350</v>
      </c>
      <c r="AF96" s="218">
        <v>332</v>
      </c>
      <c r="AG96" s="218">
        <v>285</v>
      </c>
      <c r="AH96" s="218">
        <v>257</v>
      </c>
      <c r="AI96" s="218">
        <v>235</v>
      </c>
      <c r="AJ96" s="218">
        <v>239</v>
      </c>
      <c r="AK96" s="218">
        <v>230</v>
      </c>
      <c r="AL96" s="218">
        <v>243</v>
      </c>
      <c r="AM96" s="218">
        <v>171</v>
      </c>
      <c r="AN96" s="218">
        <v>173</v>
      </c>
      <c r="AO96" s="218">
        <v>129</v>
      </c>
      <c r="AP96" s="96">
        <v>1591</v>
      </c>
      <c r="AQ96" s="96">
        <v>1516</v>
      </c>
      <c r="AR96" s="96">
        <v>3107</v>
      </c>
      <c r="AS96" s="207">
        <v>3107</v>
      </c>
      <c r="AT96" s="219">
        <v>11484</v>
      </c>
      <c r="AU96" s="219">
        <v>1046</v>
      </c>
      <c r="AV96" s="219">
        <v>3209</v>
      </c>
      <c r="AW96" s="219">
        <v>653</v>
      </c>
      <c r="AX96" s="219">
        <v>8</v>
      </c>
      <c r="AY96" s="8">
        <v>40.8420501937604</v>
      </c>
      <c r="AZ96" s="8">
        <v>38.553765455226674</v>
      </c>
      <c r="BA96" s="8">
        <v>65.287043364095481</v>
      </c>
      <c r="BB96" s="8">
        <v>5.5379746835443031</v>
      </c>
      <c r="BC96" s="8">
        <v>58.81255227901498</v>
      </c>
      <c r="BD96" s="8">
        <v>177.58075795033969</v>
      </c>
      <c r="BE96" s="220">
        <v>9.1083246255660057</v>
      </c>
    </row>
    <row r="97" spans="1:57" ht="18" customHeight="1" x14ac:dyDescent="0.3">
      <c r="A97" s="18">
        <v>91</v>
      </c>
      <c r="B97" s="217" t="s">
        <v>140</v>
      </c>
      <c r="C97" s="115">
        <v>4728132</v>
      </c>
      <c r="D97" s="218">
        <v>1051</v>
      </c>
      <c r="E97" s="218">
        <v>60</v>
      </c>
      <c r="F97" s="218">
        <v>0</v>
      </c>
      <c r="G97" s="218">
        <v>0</v>
      </c>
      <c r="H97" s="218">
        <v>0</v>
      </c>
      <c r="I97" s="218">
        <v>0</v>
      </c>
      <c r="J97" s="205">
        <v>1111</v>
      </c>
      <c r="K97" s="218">
        <v>1208</v>
      </c>
      <c r="L97" s="218">
        <v>0</v>
      </c>
      <c r="M97" s="218">
        <v>0</v>
      </c>
      <c r="N97" s="218">
        <v>0</v>
      </c>
      <c r="O97" s="218">
        <v>0</v>
      </c>
      <c r="P97" s="218">
        <v>0</v>
      </c>
      <c r="Q97" s="205">
        <v>1208</v>
      </c>
      <c r="R97" s="218">
        <v>770</v>
      </c>
      <c r="S97" s="218">
        <v>0</v>
      </c>
      <c r="T97" s="218">
        <v>0</v>
      </c>
      <c r="U97" s="218">
        <v>0</v>
      </c>
      <c r="V97" s="218">
        <v>0</v>
      </c>
      <c r="W97" s="218">
        <v>0</v>
      </c>
      <c r="X97" s="205">
        <v>770</v>
      </c>
      <c r="Y97" s="205">
        <v>3089</v>
      </c>
      <c r="Z97" s="218">
        <v>0</v>
      </c>
      <c r="AA97" s="218">
        <v>6</v>
      </c>
      <c r="AB97" s="218">
        <v>62</v>
      </c>
      <c r="AC97" s="218">
        <v>94</v>
      </c>
      <c r="AD97" s="218">
        <v>252</v>
      </c>
      <c r="AE97" s="218">
        <v>338</v>
      </c>
      <c r="AF97" s="218">
        <v>285</v>
      </c>
      <c r="AG97" s="218">
        <v>337</v>
      </c>
      <c r="AH97" s="218">
        <v>267</v>
      </c>
      <c r="AI97" s="218">
        <v>271</v>
      </c>
      <c r="AJ97" s="218">
        <v>244</v>
      </c>
      <c r="AK97" s="218">
        <v>275</v>
      </c>
      <c r="AL97" s="218">
        <v>184</v>
      </c>
      <c r="AM97" s="218">
        <v>171</v>
      </c>
      <c r="AN97" s="218">
        <v>174</v>
      </c>
      <c r="AO97" s="218">
        <v>129</v>
      </c>
      <c r="AP97" s="96">
        <v>1468</v>
      </c>
      <c r="AQ97" s="96">
        <v>1621</v>
      </c>
      <c r="AR97" s="96">
        <v>3089</v>
      </c>
      <c r="AS97" s="207">
        <v>3089</v>
      </c>
      <c r="AT97" s="219">
        <v>8366</v>
      </c>
      <c r="AU97" s="219">
        <v>1111</v>
      </c>
      <c r="AV97" s="219">
        <v>6402</v>
      </c>
      <c r="AW97" s="219">
        <v>4218</v>
      </c>
      <c r="AX97" s="219">
        <v>8</v>
      </c>
      <c r="AY97" s="8">
        <v>65.271255352242946</v>
      </c>
      <c r="AZ97" s="8">
        <v>47.908581285036654</v>
      </c>
      <c r="BA97" s="8">
        <v>96.076993172431074</v>
      </c>
      <c r="BB97" s="8">
        <v>1.9423761735189382</v>
      </c>
      <c r="BC97" s="8">
        <v>93.990607707229827</v>
      </c>
      <c r="BD97" s="8">
        <v>261.32942142901254</v>
      </c>
      <c r="BE97" s="220">
        <v>13.279942624910351</v>
      </c>
    </row>
    <row r="98" spans="1:57" ht="18" customHeight="1" x14ac:dyDescent="0.3">
      <c r="A98" s="18">
        <v>92</v>
      </c>
      <c r="B98" s="217" t="s">
        <v>141</v>
      </c>
      <c r="C98" s="115">
        <v>2692264</v>
      </c>
      <c r="D98" s="218">
        <v>340</v>
      </c>
      <c r="E98" s="218">
        <v>31</v>
      </c>
      <c r="F98" s="218">
        <v>8</v>
      </c>
      <c r="G98" s="218">
        <v>2</v>
      </c>
      <c r="H98" s="218">
        <v>0</v>
      </c>
      <c r="I98" s="218">
        <v>1</v>
      </c>
      <c r="J98" s="205">
        <v>382</v>
      </c>
      <c r="K98" s="218">
        <v>431</v>
      </c>
      <c r="L98" s="218">
        <v>10</v>
      </c>
      <c r="M98" s="218">
        <v>2</v>
      </c>
      <c r="N98" s="218">
        <v>3</v>
      </c>
      <c r="O98" s="218">
        <v>5</v>
      </c>
      <c r="P98" s="218">
        <v>3</v>
      </c>
      <c r="Q98" s="205">
        <v>454</v>
      </c>
      <c r="R98" s="218">
        <v>108</v>
      </c>
      <c r="S98" s="218">
        <v>2</v>
      </c>
      <c r="T98" s="218">
        <v>0</v>
      </c>
      <c r="U98" s="218">
        <v>0</v>
      </c>
      <c r="V98" s="218">
        <v>3</v>
      </c>
      <c r="W98" s="218">
        <v>0</v>
      </c>
      <c r="X98" s="205">
        <v>113</v>
      </c>
      <c r="Y98" s="205">
        <v>949</v>
      </c>
      <c r="Z98" s="218">
        <v>0</v>
      </c>
      <c r="AA98" s="218">
        <v>0</v>
      </c>
      <c r="AB98" s="218">
        <v>9</v>
      </c>
      <c r="AC98" s="218">
        <v>27</v>
      </c>
      <c r="AD98" s="218">
        <v>53</v>
      </c>
      <c r="AE98" s="218">
        <v>113</v>
      </c>
      <c r="AF98" s="218">
        <v>74</v>
      </c>
      <c r="AG98" s="218">
        <v>93</v>
      </c>
      <c r="AH98" s="218">
        <v>53</v>
      </c>
      <c r="AI98" s="218">
        <v>84</v>
      </c>
      <c r="AJ98" s="218">
        <v>65</v>
      </c>
      <c r="AK98" s="218">
        <v>70</v>
      </c>
      <c r="AL98" s="218">
        <v>84</v>
      </c>
      <c r="AM98" s="218">
        <v>51</v>
      </c>
      <c r="AN98" s="218">
        <v>103</v>
      </c>
      <c r="AO98" s="218">
        <v>43</v>
      </c>
      <c r="AP98" s="96">
        <v>441</v>
      </c>
      <c r="AQ98" s="96">
        <v>481</v>
      </c>
      <c r="AR98" s="96">
        <v>922</v>
      </c>
      <c r="AS98" s="207">
        <v>922</v>
      </c>
      <c r="AT98" s="219">
        <v>3184</v>
      </c>
      <c r="AU98" s="219">
        <v>378</v>
      </c>
      <c r="AV98" s="219">
        <v>615</v>
      </c>
      <c r="AW98" s="219">
        <v>171</v>
      </c>
      <c r="AX98" s="219">
        <v>6</v>
      </c>
      <c r="AY98" s="8">
        <v>38.278398981509824</v>
      </c>
      <c r="AZ98" s="8">
        <v>44.377990430622013</v>
      </c>
      <c r="BA98" s="8">
        <v>50.362161843755906</v>
      </c>
      <c r="BB98" s="8">
        <v>7.3761854583772397</v>
      </c>
      <c r="BC98" s="8">
        <v>55.120894533374141</v>
      </c>
      <c r="BD98" s="8">
        <v>136.98508021501607</v>
      </c>
      <c r="BE98" s="220">
        <v>11.871859296482413</v>
      </c>
    </row>
    <row r="99" spans="1:57" ht="18" customHeight="1" x14ac:dyDescent="0.3">
      <c r="A99" s="18">
        <v>93</v>
      </c>
      <c r="B99" s="217" t="s">
        <v>142</v>
      </c>
      <c r="C99" s="115">
        <v>1006530.9300280542</v>
      </c>
      <c r="D99" s="218">
        <v>202</v>
      </c>
      <c r="E99" s="218">
        <v>9</v>
      </c>
      <c r="F99" s="218">
        <v>0</v>
      </c>
      <c r="G99" s="218">
        <v>1</v>
      </c>
      <c r="H99" s="218">
        <v>0</v>
      </c>
      <c r="I99" s="218">
        <v>0</v>
      </c>
      <c r="J99" s="205">
        <v>212</v>
      </c>
      <c r="K99" s="218">
        <v>244</v>
      </c>
      <c r="L99" s="218">
        <v>27</v>
      </c>
      <c r="M99" s="218">
        <v>0</v>
      </c>
      <c r="N99" s="218">
        <v>1</v>
      </c>
      <c r="O99" s="218">
        <v>5</v>
      </c>
      <c r="P99" s="218">
        <v>0</v>
      </c>
      <c r="Q99" s="205">
        <v>277</v>
      </c>
      <c r="R99" s="218">
        <v>44</v>
      </c>
      <c r="S99" s="218">
        <v>1</v>
      </c>
      <c r="T99" s="218">
        <v>0</v>
      </c>
      <c r="U99" s="218">
        <v>0</v>
      </c>
      <c r="V99" s="218">
        <v>0</v>
      </c>
      <c r="W99" s="218">
        <v>0</v>
      </c>
      <c r="X99" s="205">
        <v>45</v>
      </c>
      <c r="Y99" s="205">
        <v>534</v>
      </c>
      <c r="Z99" s="218">
        <v>1</v>
      </c>
      <c r="AA99" s="218">
        <v>0</v>
      </c>
      <c r="AB99" s="218">
        <v>19</v>
      </c>
      <c r="AC99" s="218">
        <v>21</v>
      </c>
      <c r="AD99" s="218">
        <v>45</v>
      </c>
      <c r="AE99" s="218">
        <v>68</v>
      </c>
      <c r="AF99" s="218">
        <v>29</v>
      </c>
      <c r="AG99" s="218">
        <v>51</v>
      </c>
      <c r="AH99" s="218">
        <v>32</v>
      </c>
      <c r="AI99" s="218">
        <v>34</v>
      </c>
      <c r="AJ99" s="218">
        <v>43</v>
      </c>
      <c r="AK99" s="218">
        <v>39</v>
      </c>
      <c r="AL99" s="218">
        <v>25</v>
      </c>
      <c r="AM99" s="218">
        <v>28</v>
      </c>
      <c r="AN99" s="218">
        <v>67</v>
      </c>
      <c r="AO99" s="218">
        <v>25</v>
      </c>
      <c r="AP99" s="96">
        <v>261</v>
      </c>
      <c r="AQ99" s="96">
        <v>266</v>
      </c>
      <c r="AR99" s="96">
        <v>527</v>
      </c>
      <c r="AS99" s="207">
        <v>527</v>
      </c>
      <c r="AT99" s="219">
        <v>1941</v>
      </c>
      <c r="AU99" s="219">
        <v>208</v>
      </c>
      <c r="AV99" s="219">
        <v>691</v>
      </c>
      <c r="AW99" s="219">
        <v>214</v>
      </c>
      <c r="AX99" s="219">
        <v>3</v>
      </c>
      <c r="AY99" s="8">
        <v>58.230809767045599</v>
      </c>
      <c r="AZ99" s="8">
        <v>43.149284253578735</v>
      </c>
      <c r="BA99" s="8">
        <v>76.997137085335183</v>
      </c>
      <c r="BB99" s="8">
        <v>8.239700374531834</v>
      </c>
      <c r="BC99" s="8">
        <v>83.852366064545677</v>
      </c>
      <c r="BD99" s="8">
        <v>209.43221287211171</v>
      </c>
      <c r="BE99" s="220">
        <v>10.716125708397733</v>
      </c>
    </row>
    <row r="100" spans="1:57" ht="18" customHeight="1" x14ac:dyDescent="0.3">
      <c r="A100" s="18">
        <v>94</v>
      </c>
      <c r="B100" s="217" t="s">
        <v>143</v>
      </c>
      <c r="C100" s="115">
        <v>3036086</v>
      </c>
      <c r="D100" s="218">
        <v>623</v>
      </c>
      <c r="E100" s="218">
        <v>6</v>
      </c>
      <c r="F100" s="218">
        <v>0</v>
      </c>
      <c r="G100" s="218">
        <v>7</v>
      </c>
      <c r="H100" s="218">
        <v>13</v>
      </c>
      <c r="I100" s="218">
        <v>12</v>
      </c>
      <c r="J100" s="205">
        <v>661</v>
      </c>
      <c r="K100" s="218">
        <v>554</v>
      </c>
      <c r="L100" s="218">
        <v>6</v>
      </c>
      <c r="M100" s="218">
        <v>0</v>
      </c>
      <c r="N100" s="218">
        <v>0</v>
      </c>
      <c r="O100" s="218">
        <v>5</v>
      </c>
      <c r="P100" s="218">
        <v>7</v>
      </c>
      <c r="Q100" s="205">
        <v>572</v>
      </c>
      <c r="R100" s="218">
        <v>238</v>
      </c>
      <c r="S100" s="218">
        <v>0</v>
      </c>
      <c r="T100" s="218">
        <v>0</v>
      </c>
      <c r="U100" s="218">
        <v>0</v>
      </c>
      <c r="V100" s="218">
        <v>2</v>
      </c>
      <c r="W100" s="218">
        <v>4</v>
      </c>
      <c r="X100" s="205">
        <v>244</v>
      </c>
      <c r="Y100" s="205">
        <v>1477</v>
      </c>
      <c r="Z100" s="218">
        <v>3</v>
      </c>
      <c r="AA100" s="218">
        <v>4</v>
      </c>
      <c r="AB100" s="218">
        <v>30</v>
      </c>
      <c r="AC100" s="218">
        <v>47</v>
      </c>
      <c r="AD100" s="218">
        <v>100</v>
      </c>
      <c r="AE100" s="218">
        <v>122</v>
      </c>
      <c r="AF100" s="218">
        <v>186</v>
      </c>
      <c r="AG100" s="218">
        <v>249</v>
      </c>
      <c r="AH100" s="218">
        <v>158</v>
      </c>
      <c r="AI100" s="218">
        <v>221</v>
      </c>
      <c r="AJ100" s="218">
        <v>71</v>
      </c>
      <c r="AK100" s="218">
        <v>73</v>
      </c>
      <c r="AL100" s="218">
        <v>54</v>
      </c>
      <c r="AM100" s="218">
        <v>52</v>
      </c>
      <c r="AN100" s="218">
        <v>34</v>
      </c>
      <c r="AO100" s="218">
        <v>23</v>
      </c>
      <c r="AP100" s="96">
        <v>636</v>
      </c>
      <c r="AQ100" s="96">
        <v>791</v>
      </c>
      <c r="AR100" s="96">
        <v>1427</v>
      </c>
      <c r="AS100" s="207">
        <v>1427</v>
      </c>
      <c r="AT100" s="219">
        <v>1752</v>
      </c>
      <c r="AU100" s="219">
        <v>581</v>
      </c>
      <c r="AV100" s="219">
        <v>1349</v>
      </c>
      <c r="AW100" s="219">
        <v>1095</v>
      </c>
      <c r="AX100" s="219">
        <v>7</v>
      </c>
      <c r="AY100" s="8">
        <v>57.548508909899851</v>
      </c>
      <c r="AZ100" s="8">
        <v>51.013787510137874</v>
      </c>
      <c r="BA100" s="8">
        <v>69.119564194318144</v>
      </c>
      <c r="BB100" s="8">
        <v>4.1976980365605963</v>
      </c>
      <c r="BC100" s="8">
        <v>82.869852830255795</v>
      </c>
      <c r="BD100" s="8">
        <v>188.00521460854534</v>
      </c>
      <c r="BE100" s="220">
        <v>33.162100456621005</v>
      </c>
    </row>
    <row r="101" spans="1:57" ht="18" customHeight="1" x14ac:dyDescent="0.3">
      <c r="A101" s="18">
        <v>95</v>
      </c>
      <c r="B101" s="217" t="s">
        <v>144</v>
      </c>
      <c r="C101" s="115">
        <v>1151096</v>
      </c>
      <c r="D101" s="218">
        <v>287</v>
      </c>
      <c r="E101" s="218">
        <v>9</v>
      </c>
      <c r="F101" s="218">
        <v>2</v>
      </c>
      <c r="G101" s="218">
        <v>1</v>
      </c>
      <c r="H101" s="218">
        <v>1</v>
      </c>
      <c r="I101" s="218">
        <v>0</v>
      </c>
      <c r="J101" s="205">
        <v>300</v>
      </c>
      <c r="K101" s="218">
        <v>204</v>
      </c>
      <c r="L101" s="218">
        <v>8</v>
      </c>
      <c r="M101" s="218">
        <v>0</v>
      </c>
      <c r="N101" s="218">
        <v>0</v>
      </c>
      <c r="O101" s="218">
        <v>0</v>
      </c>
      <c r="P101" s="218">
        <v>2</v>
      </c>
      <c r="Q101" s="205">
        <v>214</v>
      </c>
      <c r="R101" s="218">
        <v>71</v>
      </c>
      <c r="S101" s="218">
        <v>2</v>
      </c>
      <c r="T101" s="218">
        <v>0</v>
      </c>
      <c r="U101" s="218">
        <v>1</v>
      </c>
      <c r="V101" s="218">
        <v>1</v>
      </c>
      <c r="W101" s="218">
        <v>0</v>
      </c>
      <c r="X101" s="205">
        <v>75</v>
      </c>
      <c r="Y101" s="205">
        <v>589</v>
      </c>
      <c r="Z101" s="218">
        <v>0</v>
      </c>
      <c r="AA101" s="218">
        <v>2</v>
      </c>
      <c r="AB101" s="218">
        <v>5</v>
      </c>
      <c r="AC101" s="218">
        <v>13</v>
      </c>
      <c r="AD101" s="218">
        <v>45</v>
      </c>
      <c r="AE101" s="218">
        <v>67</v>
      </c>
      <c r="AF101" s="218">
        <v>46</v>
      </c>
      <c r="AG101" s="218">
        <v>48</v>
      </c>
      <c r="AH101" s="218">
        <v>34</v>
      </c>
      <c r="AI101" s="218">
        <v>36</v>
      </c>
      <c r="AJ101" s="218">
        <v>47</v>
      </c>
      <c r="AK101" s="218">
        <v>46</v>
      </c>
      <c r="AL101" s="218">
        <v>60</v>
      </c>
      <c r="AM101" s="218">
        <v>31</v>
      </c>
      <c r="AN101" s="218">
        <v>64</v>
      </c>
      <c r="AO101" s="218">
        <v>37</v>
      </c>
      <c r="AP101" s="96">
        <v>301</v>
      </c>
      <c r="AQ101" s="96">
        <v>280</v>
      </c>
      <c r="AR101" s="96">
        <v>581</v>
      </c>
      <c r="AS101" s="207">
        <v>581</v>
      </c>
      <c r="AT101" s="219">
        <v>2710</v>
      </c>
      <c r="AU101" s="219">
        <v>299</v>
      </c>
      <c r="AV101" s="219">
        <v>897</v>
      </c>
      <c r="AW101" s="219">
        <v>394</v>
      </c>
      <c r="AX101" s="219">
        <v>4</v>
      </c>
      <c r="AY101" s="8">
        <v>71.42950911324705</v>
      </c>
      <c r="AZ101" s="8">
        <v>57.58754863813229</v>
      </c>
      <c r="BA101" s="8">
        <v>74.225934648880909</v>
      </c>
      <c r="BB101" s="8">
        <v>4.5840407470288627</v>
      </c>
      <c r="BC101" s="8">
        <v>102.85849312307576</v>
      </c>
      <c r="BD101" s="8">
        <v>201.89454224495614</v>
      </c>
      <c r="BE101" s="220">
        <v>11.033210332103321</v>
      </c>
    </row>
    <row r="102" spans="1:57" ht="18" customHeight="1" x14ac:dyDescent="0.3">
      <c r="A102" s="18">
        <v>96</v>
      </c>
      <c r="B102" s="217" t="s">
        <v>145</v>
      </c>
      <c r="C102" s="115">
        <v>3146662</v>
      </c>
      <c r="D102" s="218">
        <v>802</v>
      </c>
      <c r="E102" s="218">
        <v>34</v>
      </c>
      <c r="F102" s="218">
        <v>3</v>
      </c>
      <c r="G102" s="218">
        <v>5</v>
      </c>
      <c r="H102" s="218">
        <v>0</v>
      </c>
      <c r="I102" s="218">
        <v>0</v>
      </c>
      <c r="J102" s="205">
        <v>844</v>
      </c>
      <c r="K102" s="218">
        <v>715</v>
      </c>
      <c r="L102" s="218">
        <v>3</v>
      </c>
      <c r="M102" s="218">
        <v>1</v>
      </c>
      <c r="N102" s="218">
        <v>0</v>
      </c>
      <c r="O102" s="218">
        <v>0</v>
      </c>
      <c r="P102" s="218">
        <v>0</v>
      </c>
      <c r="Q102" s="205">
        <v>719</v>
      </c>
      <c r="R102" s="218">
        <v>127</v>
      </c>
      <c r="S102" s="218">
        <v>3</v>
      </c>
      <c r="T102" s="218">
        <v>0</v>
      </c>
      <c r="U102" s="218">
        <v>0</v>
      </c>
      <c r="V102" s="218">
        <v>0</v>
      </c>
      <c r="W102" s="218">
        <v>0</v>
      </c>
      <c r="X102" s="205">
        <v>130</v>
      </c>
      <c r="Y102" s="205">
        <v>1693</v>
      </c>
      <c r="Z102" s="218">
        <v>0</v>
      </c>
      <c r="AA102" s="218">
        <v>0</v>
      </c>
      <c r="AB102" s="218">
        <v>14</v>
      </c>
      <c r="AC102" s="218">
        <v>22</v>
      </c>
      <c r="AD102" s="218">
        <v>169</v>
      </c>
      <c r="AE102" s="218">
        <v>193</v>
      </c>
      <c r="AF102" s="218">
        <v>135</v>
      </c>
      <c r="AG102" s="218">
        <v>131</v>
      </c>
      <c r="AH102" s="218">
        <v>137</v>
      </c>
      <c r="AI102" s="218">
        <v>125</v>
      </c>
      <c r="AJ102" s="218">
        <v>177</v>
      </c>
      <c r="AK102" s="218">
        <v>158</v>
      </c>
      <c r="AL102" s="218">
        <v>148</v>
      </c>
      <c r="AM102" s="218">
        <v>101</v>
      </c>
      <c r="AN102" s="218">
        <v>105</v>
      </c>
      <c r="AO102" s="218">
        <v>69</v>
      </c>
      <c r="AP102" s="96">
        <v>885</v>
      </c>
      <c r="AQ102" s="96">
        <v>799</v>
      </c>
      <c r="AR102" s="96">
        <v>1684</v>
      </c>
      <c r="AS102" s="207">
        <v>1684</v>
      </c>
      <c r="AT102" s="219">
        <v>5196</v>
      </c>
      <c r="AU102" s="219">
        <v>962</v>
      </c>
      <c r="AV102" s="219">
        <v>1623</v>
      </c>
      <c r="AW102" s="219">
        <v>953</v>
      </c>
      <c r="AX102" s="219">
        <v>2</v>
      </c>
      <c r="AY102" s="8">
        <v>73.799544476725558</v>
      </c>
      <c r="AZ102" s="8">
        <v>53.486884197056938</v>
      </c>
      <c r="BA102" s="8">
        <v>78.701512530907166</v>
      </c>
      <c r="BB102" s="8">
        <v>2.8942705256940342</v>
      </c>
      <c r="BC102" s="8">
        <v>106.2713440464848</v>
      </c>
      <c r="BD102" s="8">
        <v>214.06811408406747</v>
      </c>
      <c r="BE102" s="220">
        <v>18.514241724403387</v>
      </c>
    </row>
    <row r="103" spans="1:57" ht="18" customHeight="1" x14ac:dyDescent="0.3">
      <c r="A103" s="18">
        <v>97</v>
      </c>
      <c r="B103" s="217" t="s">
        <v>146</v>
      </c>
      <c r="C103" s="115">
        <v>2720661</v>
      </c>
      <c r="D103" s="218">
        <v>484</v>
      </c>
      <c r="E103" s="218">
        <v>31</v>
      </c>
      <c r="F103" s="218">
        <v>4</v>
      </c>
      <c r="G103" s="218">
        <v>0</v>
      </c>
      <c r="H103" s="218">
        <v>0</v>
      </c>
      <c r="I103" s="218">
        <v>0</v>
      </c>
      <c r="J103" s="205">
        <v>519</v>
      </c>
      <c r="K103" s="218">
        <v>654</v>
      </c>
      <c r="L103" s="218">
        <v>4</v>
      </c>
      <c r="M103" s="218">
        <v>0</v>
      </c>
      <c r="N103" s="218">
        <v>0</v>
      </c>
      <c r="O103" s="218">
        <v>0</v>
      </c>
      <c r="P103" s="218">
        <v>2</v>
      </c>
      <c r="Q103" s="205">
        <v>660</v>
      </c>
      <c r="R103" s="218">
        <v>68</v>
      </c>
      <c r="S103" s="218">
        <v>0</v>
      </c>
      <c r="T103" s="218">
        <v>0</v>
      </c>
      <c r="U103" s="218">
        <v>0</v>
      </c>
      <c r="V103" s="218">
        <v>0</v>
      </c>
      <c r="W103" s="218">
        <v>0</v>
      </c>
      <c r="X103" s="205">
        <v>68</v>
      </c>
      <c r="Y103" s="205">
        <v>1247</v>
      </c>
      <c r="Z103" s="218">
        <v>0</v>
      </c>
      <c r="AA103" s="218">
        <v>1</v>
      </c>
      <c r="AB103" s="218">
        <v>25</v>
      </c>
      <c r="AC103" s="218">
        <v>25</v>
      </c>
      <c r="AD103" s="218">
        <v>104</v>
      </c>
      <c r="AE103" s="218">
        <v>131</v>
      </c>
      <c r="AF103" s="218">
        <v>110</v>
      </c>
      <c r="AG103" s="218">
        <v>122</v>
      </c>
      <c r="AH103" s="218">
        <v>113</v>
      </c>
      <c r="AI103" s="218">
        <v>101</v>
      </c>
      <c r="AJ103" s="218">
        <v>97</v>
      </c>
      <c r="AK103" s="218">
        <v>99</v>
      </c>
      <c r="AL103" s="218">
        <v>90</v>
      </c>
      <c r="AM103" s="218">
        <v>85</v>
      </c>
      <c r="AN103" s="218">
        <v>69</v>
      </c>
      <c r="AO103" s="218">
        <v>69</v>
      </c>
      <c r="AP103" s="96">
        <v>608</v>
      </c>
      <c r="AQ103" s="96">
        <v>633</v>
      </c>
      <c r="AR103" s="96">
        <v>1241</v>
      </c>
      <c r="AS103" s="207">
        <v>1241</v>
      </c>
      <c r="AT103" s="219">
        <v>4021</v>
      </c>
      <c r="AU103" s="219">
        <v>510</v>
      </c>
      <c r="AV103" s="219">
        <v>1412</v>
      </c>
      <c r="AW103" s="219">
        <v>706</v>
      </c>
      <c r="AX103" s="219">
        <v>6</v>
      </c>
      <c r="AY103" s="8">
        <v>52.581176249284844</v>
      </c>
      <c r="AZ103" s="8">
        <v>43.681085665818493</v>
      </c>
      <c r="BA103" s="8">
        <v>67.079286982097358</v>
      </c>
      <c r="BB103" s="8">
        <v>3.2878909382518042</v>
      </c>
      <c r="BC103" s="8">
        <v>75.716893798970176</v>
      </c>
      <c r="BD103" s="8">
        <v>182.45566059130485</v>
      </c>
      <c r="BE103" s="220">
        <v>12.683412086545637</v>
      </c>
    </row>
    <row r="104" spans="1:57" ht="18" customHeight="1" x14ac:dyDescent="0.3">
      <c r="A104" s="18">
        <v>98</v>
      </c>
      <c r="B104" s="217" t="s">
        <v>147</v>
      </c>
      <c r="C104" s="115">
        <v>1108501</v>
      </c>
      <c r="D104" s="218">
        <v>232</v>
      </c>
      <c r="E104" s="218">
        <v>6</v>
      </c>
      <c r="F104" s="218">
        <v>0</v>
      </c>
      <c r="G104" s="218">
        <v>0</v>
      </c>
      <c r="H104" s="218">
        <v>0</v>
      </c>
      <c r="I104" s="218">
        <v>0</v>
      </c>
      <c r="J104" s="205">
        <v>238</v>
      </c>
      <c r="K104" s="218">
        <v>285</v>
      </c>
      <c r="L104" s="218">
        <v>13</v>
      </c>
      <c r="M104" s="218">
        <v>0</v>
      </c>
      <c r="N104" s="218">
        <v>2</v>
      </c>
      <c r="O104" s="218">
        <v>0</v>
      </c>
      <c r="P104" s="218">
        <v>0</v>
      </c>
      <c r="Q104" s="205">
        <v>300</v>
      </c>
      <c r="R104" s="218">
        <v>105</v>
      </c>
      <c r="S104" s="218">
        <v>0</v>
      </c>
      <c r="T104" s="218">
        <v>0</v>
      </c>
      <c r="U104" s="218">
        <v>0</v>
      </c>
      <c r="V104" s="218">
        <v>0</v>
      </c>
      <c r="W104" s="218">
        <v>0</v>
      </c>
      <c r="X104" s="205">
        <v>105</v>
      </c>
      <c r="Y104" s="205">
        <v>643</v>
      </c>
      <c r="Z104" s="218">
        <v>0</v>
      </c>
      <c r="AA104" s="218">
        <v>0</v>
      </c>
      <c r="AB104" s="218">
        <v>10</v>
      </c>
      <c r="AC104" s="218">
        <v>7</v>
      </c>
      <c r="AD104" s="218">
        <v>43</v>
      </c>
      <c r="AE104" s="218">
        <v>62</v>
      </c>
      <c r="AF104" s="218">
        <v>63</v>
      </c>
      <c r="AG104" s="218">
        <v>67</v>
      </c>
      <c r="AH104" s="218">
        <v>70</v>
      </c>
      <c r="AI104" s="218">
        <v>52</v>
      </c>
      <c r="AJ104" s="218">
        <v>50</v>
      </c>
      <c r="AK104" s="218">
        <v>54</v>
      </c>
      <c r="AL104" s="218">
        <v>49</v>
      </c>
      <c r="AM104" s="218">
        <v>41</v>
      </c>
      <c r="AN104" s="218">
        <v>54</v>
      </c>
      <c r="AO104" s="218">
        <v>19</v>
      </c>
      <c r="AP104" s="96">
        <v>339</v>
      </c>
      <c r="AQ104" s="96">
        <v>302</v>
      </c>
      <c r="AR104" s="96">
        <v>641</v>
      </c>
      <c r="AS104" s="207">
        <v>641</v>
      </c>
      <c r="AT104" s="219">
        <v>1451</v>
      </c>
      <c r="AU104" s="219">
        <v>224</v>
      </c>
      <c r="AV104" s="219">
        <v>514</v>
      </c>
      <c r="AW104" s="219">
        <v>318</v>
      </c>
      <c r="AX104" s="219">
        <v>14</v>
      </c>
      <c r="AY104" s="8">
        <v>59.640100560226031</v>
      </c>
      <c r="AZ104" s="8">
        <v>44.237918215613384</v>
      </c>
      <c r="BA104" s="8">
        <v>85.037998055349462</v>
      </c>
      <c r="BB104" s="8">
        <v>3.2659409020217729</v>
      </c>
      <c r="BC104" s="8">
        <v>85.881744806725479</v>
      </c>
      <c r="BD104" s="8">
        <v>231.30335471055054</v>
      </c>
      <c r="BE104" s="220">
        <v>15.437629221226739</v>
      </c>
    </row>
    <row r="105" spans="1:57" ht="18" customHeight="1" x14ac:dyDescent="0.3">
      <c r="A105" s="18">
        <v>99</v>
      </c>
      <c r="B105" s="217" t="s">
        <v>148</v>
      </c>
      <c r="C105" s="115">
        <v>8734883</v>
      </c>
      <c r="D105" s="218">
        <v>1293</v>
      </c>
      <c r="E105" s="218">
        <v>130</v>
      </c>
      <c r="F105" s="218">
        <v>41</v>
      </c>
      <c r="G105" s="218">
        <v>59</v>
      </c>
      <c r="H105" s="218">
        <v>72</v>
      </c>
      <c r="I105" s="218">
        <v>0</v>
      </c>
      <c r="J105" s="205">
        <v>1595</v>
      </c>
      <c r="K105" s="218">
        <v>1858</v>
      </c>
      <c r="L105" s="218">
        <v>31</v>
      </c>
      <c r="M105" s="218">
        <v>1</v>
      </c>
      <c r="N105" s="218">
        <v>13</v>
      </c>
      <c r="O105" s="218">
        <v>10</v>
      </c>
      <c r="P105" s="218">
        <v>0</v>
      </c>
      <c r="Q105" s="205">
        <v>1913</v>
      </c>
      <c r="R105" s="218">
        <v>1221</v>
      </c>
      <c r="S105" s="218">
        <v>33</v>
      </c>
      <c r="T105" s="218">
        <v>4</v>
      </c>
      <c r="U105" s="218">
        <v>9</v>
      </c>
      <c r="V105" s="218">
        <v>5</v>
      </c>
      <c r="W105" s="218">
        <v>1</v>
      </c>
      <c r="X105" s="205">
        <v>1273</v>
      </c>
      <c r="Y105" s="205">
        <v>4781</v>
      </c>
      <c r="Z105" s="218">
        <v>99</v>
      </c>
      <c r="AA105" s="218">
        <v>75</v>
      </c>
      <c r="AB105" s="218">
        <v>228</v>
      </c>
      <c r="AC105" s="218">
        <v>313</v>
      </c>
      <c r="AD105" s="218">
        <v>514</v>
      </c>
      <c r="AE105" s="218">
        <v>701</v>
      </c>
      <c r="AF105" s="218">
        <v>384</v>
      </c>
      <c r="AG105" s="218">
        <v>338</v>
      </c>
      <c r="AH105" s="218">
        <v>318</v>
      </c>
      <c r="AI105" s="218">
        <v>253</v>
      </c>
      <c r="AJ105" s="218">
        <v>322</v>
      </c>
      <c r="AK105" s="218">
        <v>248</v>
      </c>
      <c r="AL105" s="218">
        <v>258</v>
      </c>
      <c r="AM105" s="218">
        <v>165</v>
      </c>
      <c r="AN105" s="218">
        <v>219</v>
      </c>
      <c r="AO105" s="218">
        <v>131</v>
      </c>
      <c r="AP105" s="96">
        <v>2342</v>
      </c>
      <c r="AQ105" s="96">
        <v>2224</v>
      </c>
      <c r="AR105" s="96">
        <v>4566</v>
      </c>
      <c r="AS105" s="207">
        <v>4566</v>
      </c>
      <c r="AT105" s="219">
        <v>14916</v>
      </c>
      <c r="AU105" s="219">
        <v>2275</v>
      </c>
      <c r="AV105" s="219">
        <v>2760</v>
      </c>
      <c r="AW105" s="219">
        <v>475</v>
      </c>
      <c r="AX105" s="219">
        <v>9</v>
      </c>
      <c r="AY105" s="8">
        <v>45.252784470928546</v>
      </c>
      <c r="AZ105" s="8">
        <v>40.56442417331813</v>
      </c>
      <c r="BA105" s="8">
        <v>76.872304784768616</v>
      </c>
      <c r="BB105" s="8">
        <v>8.5546956703618484</v>
      </c>
      <c r="BC105" s="8">
        <v>65.164009638137102</v>
      </c>
      <c r="BD105" s="8">
        <v>209.09266901457065</v>
      </c>
      <c r="BE105" s="220">
        <v>15.252078305175651</v>
      </c>
    </row>
    <row r="106" spans="1:57" ht="18" customHeight="1" x14ac:dyDescent="0.3">
      <c r="A106" s="18">
        <v>100</v>
      </c>
      <c r="B106" s="217" t="s">
        <v>149</v>
      </c>
      <c r="C106" s="115">
        <v>1406667</v>
      </c>
      <c r="D106" s="218">
        <v>267</v>
      </c>
      <c r="E106" s="218">
        <v>10</v>
      </c>
      <c r="F106" s="218">
        <v>0</v>
      </c>
      <c r="G106" s="218">
        <v>0</v>
      </c>
      <c r="H106" s="218">
        <v>0</v>
      </c>
      <c r="I106" s="218">
        <v>0</v>
      </c>
      <c r="J106" s="205">
        <v>277</v>
      </c>
      <c r="K106" s="218">
        <v>312</v>
      </c>
      <c r="L106" s="218">
        <v>0</v>
      </c>
      <c r="M106" s="218">
        <v>0</v>
      </c>
      <c r="N106" s="218">
        <v>0</v>
      </c>
      <c r="O106" s="218">
        <v>1</v>
      </c>
      <c r="P106" s="218">
        <v>0</v>
      </c>
      <c r="Q106" s="205">
        <v>313</v>
      </c>
      <c r="R106" s="218">
        <v>153</v>
      </c>
      <c r="S106" s="218">
        <v>0</v>
      </c>
      <c r="T106" s="218">
        <v>0</v>
      </c>
      <c r="U106" s="218">
        <v>0</v>
      </c>
      <c r="V106" s="218">
        <v>0</v>
      </c>
      <c r="W106" s="218">
        <v>0</v>
      </c>
      <c r="X106" s="205">
        <v>153</v>
      </c>
      <c r="Y106" s="205">
        <v>743</v>
      </c>
      <c r="Z106" s="218">
        <v>3</v>
      </c>
      <c r="AA106" s="218">
        <v>0</v>
      </c>
      <c r="AB106" s="218">
        <v>12</v>
      </c>
      <c r="AC106" s="218">
        <v>9</v>
      </c>
      <c r="AD106" s="218">
        <v>70</v>
      </c>
      <c r="AE106" s="218">
        <v>75</v>
      </c>
      <c r="AF106" s="218">
        <v>61</v>
      </c>
      <c r="AG106" s="218">
        <v>60</v>
      </c>
      <c r="AH106" s="218">
        <v>78</v>
      </c>
      <c r="AI106" s="218">
        <v>77</v>
      </c>
      <c r="AJ106" s="218">
        <v>74</v>
      </c>
      <c r="AK106" s="218">
        <v>56</v>
      </c>
      <c r="AL106" s="218">
        <v>61</v>
      </c>
      <c r="AM106" s="218">
        <v>47</v>
      </c>
      <c r="AN106" s="218">
        <v>35</v>
      </c>
      <c r="AO106" s="218">
        <v>24</v>
      </c>
      <c r="AP106" s="96">
        <v>394</v>
      </c>
      <c r="AQ106" s="96">
        <v>348</v>
      </c>
      <c r="AR106" s="96">
        <v>742</v>
      </c>
      <c r="AS106" s="207">
        <v>742</v>
      </c>
      <c r="AT106" s="219">
        <v>1011</v>
      </c>
      <c r="AU106" s="219">
        <v>240</v>
      </c>
      <c r="AV106" s="219">
        <v>181</v>
      </c>
      <c r="AW106" s="219">
        <v>10</v>
      </c>
      <c r="AX106" s="219">
        <v>1</v>
      </c>
      <c r="AY106" s="8">
        <v>54.699829060072105</v>
      </c>
      <c r="AZ106" s="8">
        <v>46.949152542372879</v>
      </c>
      <c r="BA106" s="8">
        <v>77.571768626706614</v>
      </c>
      <c r="BB106" s="8">
        <v>1.4804845222072678</v>
      </c>
      <c r="BC106" s="8">
        <v>78.767753846503823</v>
      </c>
      <c r="BD106" s="8">
        <v>210.99521066464203</v>
      </c>
      <c r="BE106" s="220">
        <v>23.738872403560833</v>
      </c>
    </row>
    <row r="107" spans="1:57" ht="18" customHeight="1" x14ac:dyDescent="0.3">
      <c r="A107" s="18">
        <v>101</v>
      </c>
      <c r="B107" s="217" t="s">
        <v>150</v>
      </c>
      <c r="C107" s="115">
        <v>1746368</v>
      </c>
      <c r="D107" s="218">
        <v>209</v>
      </c>
      <c r="E107" s="218">
        <v>15</v>
      </c>
      <c r="F107" s="218">
        <v>3</v>
      </c>
      <c r="G107" s="218">
        <v>2</v>
      </c>
      <c r="H107" s="218">
        <v>0</v>
      </c>
      <c r="I107" s="218">
        <v>0</v>
      </c>
      <c r="J107" s="205">
        <v>229</v>
      </c>
      <c r="K107" s="218">
        <v>358</v>
      </c>
      <c r="L107" s="218">
        <v>9</v>
      </c>
      <c r="M107" s="218">
        <v>0</v>
      </c>
      <c r="N107" s="218">
        <v>1</v>
      </c>
      <c r="O107" s="218">
        <v>2</v>
      </c>
      <c r="P107" s="218">
        <v>0</v>
      </c>
      <c r="Q107" s="205">
        <v>370</v>
      </c>
      <c r="R107" s="218">
        <v>97</v>
      </c>
      <c r="S107" s="218">
        <v>1</v>
      </c>
      <c r="T107" s="218">
        <v>0</v>
      </c>
      <c r="U107" s="218">
        <v>0</v>
      </c>
      <c r="V107" s="218">
        <v>0</v>
      </c>
      <c r="W107" s="218">
        <v>0</v>
      </c>
      <c r="X107" s="205">
        <v>98</v>
      </c>
      <c r="Y107" s="205">
        <v>697</v>
      </c>
      <c r="Z107" s="218">
        <v>3</v>
      </c>
      <c r="AA107" s="218">
        <v>2</v>
      </c>
      <c r="AB107" s="218">
        <v>34</v>
      </c>
      <c r="AC107" s="218">
        <v>40</v>
      </c>
      <c r="AD107" s="218">
        <v>61</v>
      </c>
      <c r="AE107" s="218">
        <v>83</v>
      </c>
      <c r="AF107" s="218">
        <v>53</v>
      </c>
      <c r="AG107" s="218">
        <v>51</v>
      </c>
      <c r="AH107" s="218">
        <v>47</v>
      </c>
      <c r="AI107" s="218">
        <v>41</v>
      </c>
      <c r="AJ107" s="218">
        <v>53</v>
      </c>
      <c r="AK107" s="218">
        <v>43</v>
      </c>
      <c r="AL107" s="218">
        <v>47</v>
      </c>
      <c r="AM107" s="218">
        <v>46</v>
      </c>
      <c r="AN107" s="218">
        <v>54</v>
      </c>
      <c r="AO107" s="218">
        <v>31</v>
      </c>
      <c r="AP107" s="96">
        <v>352</v>
      </c>
      <c r="AQ107" s="96">
        <v>337</v>
      </c>
      <c r="AR107" s="96">
        <v>689</v>
      </c>
      <c r="AS107" s="207">
        <v>689</v>
      </c>
      <c r="AT107" s="219">
        <v>1963</v>
      </c>
      <c r="AU107" s="219">
        <v>249</v>
      </c>
      <c r="AV107" s="219">
        <v>196</v>
      </c>
      <c r="AW107" s="219">
        <v>3</v>
      </c>
      <c r="AX107" s="219">
        <v>1</v>
      </c>
      <c r="AY107" s="8">
        <v>35.629502042079459</v>
      </c>
      <c r="AZ107" s="8">
        <v>37.395659432387312</v>
      </c>
      <c r="BA107" s="8">
        <v>58.019575147829492</v>
      </c>
      <c r="BB107" s="8">
        <v>4.734576757532281</v>
      </c>
      <c r="BC107" s="8">
        <v>51.306482940594421</v>
      </c>
      <c r="BD107" s="8">
        <v>157.81324440209625</v>
      </c>
      <c r="BE107" s="220">
        <v>12.684666327050435</v>
      </c>
    </row>
    <row r="108" spans="1:57" ht="18" customHeight="1" x14ac:dyDescent="0.3">
      <c r="A108" s="18">
        <v>102</v>
      </c>
      <c r="B108" s="217" t="s">
        <v>151</v>
      </c>
      <c r="C108" s="115">
        <v>1460879</v>
      </c>
      <c r="D108" s="218">
        <v>315</v>
      </c>
      <c r="E108" s="218">
        <v>16</v>
      </c>
      <c r="F108" s="218">
        <v>0</v>
      </c>
      <c r="G108" s="218">
        <v>0</v>
      </c>
      <c r="H108" s="218">
        <v>0</v>
      </c>
      <c r="I108" s="218">
        <v>0</v>
      </c>
      <c r="J108" s="205">
        <v>331</v>
      </c>
      <c r="K108" s="218">
        <v>560</v>
      </c>
      <c r="L108" s="218">
        <v>11</v>
      </c>
      <c r="M108" s="218">
        <v>0</v>
      </c>
      <c r="N108" s="218">
        <v>1</v>
      </c>
      <c r="O108" s="218">
        <v>1</v>
      </c>
      <c r="P108" s="218">
        <v>1</v>
      </c>
      <c r="Q108" s="205">
        <v>574</v>
      </c>
      <c r="R108" s="218">
        <v>82</v>
      </c>
      <c r="S108" s="218">
        <v>3</v>
      </c>
      <c r="T108" s="218">
        <v>0</v>
      </c>
      <c r="U108" s="218">
        <v>0</v>
      </c>
      <c r="V108" s="218">
        <v>0</v>
      </c>
      <c r="W108" s="218">
        <v>0</v>
      </c>
      <c r="X108" s="205">
        <v>85</v>
      </c>
      <c r="Y108" s="205">
        <v>990</v>
      </c>
      <c r="Z108" s="218">
        <v>10</v>
      </c>
      <c r="AA108" s="218">
        <v>4</v>
      </c>
      <c r="AB108" s="218">
        <v>54</v>
      </c>
      <c r="AC108" s="218">
        <v>65</v>
      </c>
      <c r="AD108" s="218">
        <v>56</v>
      </c>
      <c r="AE108" s="218">
        <v>120</v>
      </c>
      <c r="AF108" s="218">
        <v>54</v>
      </c>
      <c r="AG108" s="218">
        <v>77</v>
      </c>
      <c r="AH108" s="218">
        <v>88</v>
      </c>
      <c r="AI108" s="218">
        <v>73</v>
      </c>
      <c r="AJ108" s="218">
        <v>82</v>
      </c>
      <c r="AK108" s="218">
        <v>56</v>
      </c>
      <c r="AL108" s="218">
        <v>55</v>
      </c>
      <c r="AM108" s="218">
        <v>49</v>
      </c>
      <c r="AN108" s="218">
        <v>95</v>
      </c>
      <c r="AO108" s="218">
        <v>49</v>
      </c>
      <c r="AP108" s="96">
        <v>494</v>
      </c>
      <c r="AQ108" s="96">
        <v>493</v>
      </c>
      <c r="AR108" s="96">
        <v>987</v>
      </c>
      <c r="AS108" s="207">
        <v>987</v>
      </c>
      <c r="AT108" s="219">
        <v>2399</v>
      </c>
      <c r="AU108" s="219">
        <v>331</v>
      </c>
      <c r="AV108" s="219">
        <v>1334</v>
      </c>
      <c r="AW108" s="219">
        <v>400</v>
      </c>
      <c r="AX108" s="219">
        <v>12</v>
      </c>
      <c r="AY108" s="8">
        <v>62.937754902660956</v>
      </c>
      <c r="AZ108" s="8">
        <v>36.574585635359114</v>
      </c>
      <c r="BA108" s="8">
        <v>99.355975973047322</v>
      </c>
      <c r="BB108" s="8">
        <v>3.3333333333333335</v>
      </c>
      <c r="BC108" s="8">
        <v>90.630367059831784</v>
      </c>
      <c r="BD108" s="8">
        <v>270.24825464668874</v>
      </c>
      <c r="BE108" s="220">
        <v>13.797415589829095</v>
      </c>
    </row>
    <row r="109" spans="1:57" ht="18" customHeight="1" x14ac:dyDescent="0.3">
      <c r="A109" s="18">
        <v>103</v>
      </c>
      <c r="B109" s="217" t="s">
        <v>152</v>
      </c>
      <c r="C109" s="115">
        <v>1469537</v>
      </c>
      <c r="D109" s="218">
        <v>253</v>
      </c>
      <c r="E109" s="218">
        <v>18</v>
      </c>
      <c r="F109" s="218">
        <v>4</v>
      </c>
      <c r="G109" s="218">
        <v>2</v>
      </c>
      <c r="H109" s="218">
        <v>0</v>
      </c>
      <c r="I109" s="218">
        <v>1</v>
      </c>
      <c r="J109" s="205">
        <v>278</v>
      </c>
      <c r="K109" s="218">
        <v>304</v>
      </c>
      <c r="L109" s="218">
        <v>0</v>
      </c>
      <c r="M109" s="218">
        <v>0</v>
      </c>
      <c r="N109" s="218">
        <v>0</v>
      </c>
      <c r="O109" s="218">
        <v>0</v>
      </c>
      <c r="P109" s="218">
        <v>0</v>
      </c>
      <c r="Q109" s="205">
        <v>304</v>
      </c>
      <c r="R109" s="218">
        <v>32</v>
      </c>
      <c r="S109" s="218">
        <v>0</v>
      </c>
      <c r="T109" s="218">
        <v>0</v>
      </c>
      <c r="U109" s="218">
        <v>0</v>
      </c>
      <c r="V109" s="218">
        <v>0</v>
      </c>
      <c r="W109" s="218">
        <v>0</v>
      </c>
      <c r="X109" s="205">
        <v>32</v>
      </c>
      <c r="Y109" s="205">
        <v>614</v>
      </c>
      <c r="Z109" s="218">
        <v>20</v>
      </c>
      <c r="AA109" s="218">
        <v>14</v>
      </c>
      <c r="AB109" s="218">
        <v>19</v>
      </c>
      <c r="AC109" s="218">
        <v>21</v>
      </c>
      <c r="AD109" s="218">
        <v>39</v>
      </c>
      <c r="AE109" s="218">
        <v>34</v>
      </c>
      <c r="AF109" s="218">
        <v>42</v>
      </c>
      <c r="AG109" s="218">
        <v>37</v>
      </c>
      <c r="AH109" s="218">
        <v>54</v>
      </c>
      <c r="AI109" s="218">
        <v>71</v>
      </c>
      <c r="AJ109" s="218">
        <v>51</v>
      </c>
      <c r="AK109" s="218">
        <v>48</v>
      </c>
      <c r="AL109" s="218">
        <v>67</v>
      </c>
      <c r="AM109" s="218">
        <v>42</v>
      </c>
      <c r="AN109" s="218">
        <v>30</v>
      </c>
      <c r="AO109" s="218">
        <v>18</v>
      </c>
      <c r="AP109" s="96">
        <v>322</v>
      </c>
      <c r="AQ109" s="96">
        <v>285</v>
      </c>
      <c r="AR109" s="96">
        <v>607</v>
      </c>
      <c r="AS109" s="207">
        <v>607</v>
      </c>
      <c r="AT109" s="219">
        <v>1464</v>
      </c>
      <c r="AU109" s="219">
        <v>221</v>
      </c>
      <c r="AV109" s="219">
        <v>366</v>
      </c>
      <c r="AW109" s="219">
        <v>332</v>
      </c>
      <c r="AX109" s="219">
        <v>2</v>
      </c>
      <c r="AY109" s="8">
        <v>51.225506930262924</v>
      </c>
      <c r="AZ109" s="8">
        <v>46.56357388316151</v>
      </c>
      <c r="BA109" s="8">
        <v>60.743421827659283</v>
      </c>
      <c r="BB109" s="8">
        <v>4.0716612377850163</v>
      </c>
      <c r="BC109" s="8">
        <v>73.764729979578604</v>
      </c>
      <c r="BD109" s="8">
        <v>165.22210737123325</v>
      </c>
      <c r="BE109" s="220">
        <v>15.095628415300547</v>
      </c>
    </row>
    <row r="110" spans="1:57" ht="18" customHeight="1" x14ac:dyDescent="0.3">
      <c r="A110" s="18">
        <v>104</v>
      </c>
      <c r="B110" s="217" t="s">
        <v>153</v>
      </c>
      <c r="C110" s="115">
        <v>4175438</v>
      </c>
      <c r="D110" s="218">
        <v>766</v>
      </c>
      <c r="E110" s="218">
        <v>53</v>
      </c>
      <c r="F110" s="218">
        <v>6</v>
      </c>
      <c r="G110" s="218">
        <v>9</v>
      </c>
      <c r="H110" s="218">
        <v>3</v>
      </c>
      <c r="I110" s="218">
        <v>0</v>
      </c>
      <c r="J110" s="205">
        <v>837</v>
      </c>
      <c r="K110" s="218">
        <v>1191</v>
      </c>
      <c r="L110" s="218">
        <v>38</v>
      </c>
      <c r="M110" s="218">
        <v>1</v>
      </c>
      <c r="N110" s="218">
        <v>9</v>
      </c>
      <c r="O110" s="218">
        <v>10</v>
      </c>
      <c r="P110" s="218">
        <v>2</v>
      </c>
      <c r="Q110" s="205">
        <v>1251</v>
      </c>
      <c r="R110" s="218">
        <v>486</v>
      </c>
      <c r="S110" s="218">
        <v>6</v>
      </c>
      <c r="T110" s="218">
        <v>0</v>
      </c>
      <c r="U110" s="218">
        <v>1</v>
      </c>
      <c r="V110" s="218">
        <v>3</v>
      </c>
      <c r="W110" s="218">
        <v>0</v>
      </c>
      <c r="X110" s="205">
        <v>496</v>
      </c>
      <c r="Y110" s="205">
        <v>2584</v>
      </c>
      <c r="Z110" s="218">
        <v>41</v>
      </c>
      <c r="AA110" s="218">
        <v>25</v>
      </c>
      <c r="AB110" s="218">
        <v>127</v>
      </c>
      <c r="AC110" s="218">
        <v>132</v>
      </c>
      <c r="AD110" s="218">
        <v>193</v>
      </c>
      <c r="AE110" s="218">
        <v>268</v>
      </c>
      <c r="AF110" s="218">
        <v>156</v>
      </c>
      <c r="AG110" s="218">
        <v>194</v>
      </c>
      <c r="AH110" s="218">
        <v>182</v>
      </c>
      <c r="AI110" s="218">
        <v>214</v>
      </c>
      <c r="AJ110" s="218">
        <v>199</v>
      </c>
      <c r="AK110" s="218">
        <v>175</v>
      </c>
      <c r="AL110" s="218">
        <v>181</v>
      </c>
      <c r="AM110" s="218">
        <v>131</v>
      </c>
      <c r="AN110" s="218">
        <v>188</v>
      </c>
      <c r="AO110" s="218">
        <v>134</v>
      </c>
      <c r="AP110" s="96">
        <v>1267</v>
      </c>
      <c r="AQ110" s="96">
        <v>1273</v>
      </c>
      <c r="AR110" s="96">
        <v>2540</v>
      </c>
      <c r="AS110" s="207">
        <v>2540</v>
      </c>
      <c r="AT110" s="219">
        <v>5484</v>
      </c>
      <c r="AU110" s="219">
        <v>803</v>
      </c>
      <c r="AV110" s="219">
        <v>4259</v>
      </c>
      <c r="AW110" s="219">
        <v>2813</v>
      </c>
      <c r="AX110" s="219">
        <v>19</v>
      </c>
      <c r="AY110" s="8">
        <v>54.485301901261622</v>
      </c>
      <c r="AZ110" s="8">
        <v>39.224137931034484</v>
      </c>
      <c r="BA110" s="8">
        <v>89.458737446156761</v>
      </c>
      <c r="BB110" s="8">
        <v>5.4566563467492255</v>
      </c>
      <c r="BC110" s="8">
        <v>78.45883473781673</v>
      </c>
      <c r="BD110" s="8">
        <v>243.32776585354637</v>
      </c>
      <c r="BE110" s="220">
        <v>14.642596644784827</v>
      </c>
    </row>
    <row r="111" spans="1:57" ht="18" customHeight="1" x14ac:dyDescent="0.3">
      <c r="A111" s="18">
        <v>105</v>
      </c>
      <c r="B111" s="217" t="s">
        <v>154</v>
      </c>
      <c r="C111" s="115">
        <v>3508025</v>
      </c>
      <c r="D111" s="218">
        <v>891</v>
      </c>
      <c r="E111" s="218">
        <v>24</v>
      </c>
      <c r="F111" s="218">
        <v>4</v>
      </c>
      <c r="G111" s="218">
        <v>5</v>
      </c>
      <c r="H111" s="218">
        <v>0</v>
      </c>
      <c r="I111" s="218">
        <v>0</v>
      </c>
      <c r="J111" s="205">
        <v>924</v>
      </c>
      <c r="K111" s="218">
        <v>904</v>
      </c>
      <c r="L111" s="218">
        <v>31</v>
      </c>
      <c r="M111" s="218">
        <v>0</v>
      </c>
      <c r="N111" s="218">
        <v>4</v>
      </c>
      <c r="O111" s="218">
        <v>0</v>
      </c>
      <c r="P111" s="218">
        <v>5</v>
      </c>
      <c r="Q111" s="205">
        <v>944</v>
      </c>
      <c r="R111" s="218">
        <v>247</v>
      </c>
      <c r="S111" s="218">
        <v>11</v>
      </c>
      <c r="T111" s="218">
        <v>4</v>
      </c>
      <c r="U111" s="218">
        <v>8</v>
      </c>
      <c r="V111" s="218">
        <v>2</v>
      </c>
      <c r="W111" s="218">
        <v>0</v>
      </c>
      <c r="X111" s="205">
        <v>272</v>
      </c>
      <c r="Y111" s="205">
        <v>2140</v>
      </c>
      <c r="Z111" s="218">
        <v>4</v>
      </c>
      <c r="AA111" s="218">
        <v>10</v>
      </c>
      <c r="AB111" s="218">
        <v>39</v>
      </c>
      <c r="AC111" s="218">
        <v>48</v>
      </c>
      <c r="AD111" s="218">
        <v>166</v>
      </c>
      <c r="AE111" s="218">
        <v>194</v>
      </c>
      <c r="AF111" s="218">
        <v>187</v>
      </c>
      <c r="AG111" s="218">
        <v>215</v>
      </c>
      <c r="AH111" s="218">
        <v>189</v>
      </c>
      <c r="AI111" s="218">
        <v>178</v>
      </c>
      <c r="AJ111" s="218">
        <v>184</v>
      </c>
      <c r="AK111" s="218">
        <v>168</v>
      </c>
      <c r="AL111" s="218">
        <v>157</v>
      </c>
      <c r="AM111" s="218">
        <v>116</v>
      </c>
      <c r="AN111" s="218">
        <v>151</v>
      </c>
      <c r="AO111" s="218">
        <v>102</v>
      </c>
      <c r="AP111" s="96">
        <v>1077</v>
      </c>
      <c r="AQ111" s="96">
        <v>1031</v>
      </c>
      <c r="AR111" s="96">
        <v>2108</v>
      </c>
      <c r="AS111" s="207">
        <v>2108</v>
      </c>
      <c r="AT111" s="219">
        <v>9307</v>
      </c>
      <c r="AU111" s="219">
        <v>913</v>
      </c>
      <c r="AV111" s="219">
        <v>744</v>
      </c>
      <c r="AW111" s="219">
        <v>455</v>
      </c>
      <c r="AX111" s="219">
        <v>19</v>
      </c>
      <c r="AY111" s="8">
        <v>72.452923416072196</v>
      </c>
      <c r="AZ111" s="8">
        <v>48.982869379014986</v>
      </c>
      <c r="BA111" s="8">
        <v>88.368811510750334</v>
      </c>
      <c r="BB111" s="8">
        <v>4.5794392523364484</v>
      </c>
      <c r="BC111" s="8">
        <v>104.33220971914395</v>
      </c>
      <c r="BD111" s="8">
        <v>240.36316730924096</v>
      </c>
      <c r="BE111" s="220">
        <v>9.8098205651660031</v>
      </c>
    </row>
    <row r="112" spans="1:57" ht="18" customHeight="1" x14ac:dyDescent="0.3">
      <c r="A112" s="18">
        <v>106</v>
      </c>
      <c r="B112" s="217" t="s">
        <v>155</v>
      </c>
      <c r="C112" s="115">
        <v>1158825</v>
      </c>
      <c r="D112" s="218">
        <v>263</v>
      </c>
      <c r="E112" s="218">
        <v>13</v>
      </c>
      <c r="F112" s="218">
        <v>2</v>
      </c>
      <c r="G112" s="218">
        <v>2</v>
      </c>
      <c r="H112" s="218">
        <v>0</v>
      </c>
      <c r="I112" s="218">
        <v>3</v>
      </c>
      <c r="J112" s="205">
        <v>283</v>
      </c>
      <c r="K112" s="218">
        <v>208</v>
      </c>
      <c r="L112" s="218">
        <v>2</v>
      </c>
      <c r="M112" s="218">
        <v>0</v>
      </c>
      <c r="N112" s="218">
        <v>0</v>
      </c>
      <c r="O112" s="218">
        <v>2</v>
      </c>
      <c r="P112" s="218">
        <v>3</v>
      </c>
      <c r="Q112" s="205">
        <v>215</v>
      </c>
      <c r="R112" s="218">
        <v>58</v>
      </c>
      <c r="S112" s="218">
        <v>1</v>
      </c>
      <c r="T112" s="218">
        <v>0</v>
      </c>
      <c r="U112" s="218">
        <v>0</v>
      </c>
      <c r="V112" s="218">
        <v>1</v>
      </c>
      <c r="W112" s="218">
        <v>0</v>
      </c>
      <c r="X112" s="205">
        <v>60</v>
      </c>
      <c r="Y112" s="205">
        <v>558</v>
      </c>
      <c r="Z112" s="218">
        <v>1</v>
      </c>
      <c r="AA112" s="218">
        <v>0</v>
      </c>
      <c r="AB112" s="218">
        <v>8</v>
      </c>
      <c r="AC112" s="218">
        <v>12</v>
      </c>
      <c r="AD112" s="218">
        <v>55</v>
      </c>
      <c r="AE112" s="218">
        <v>51</v>
      </c>
      <c r="AF112" s="218">
        <v>46</v>
      </c>
      <c r="AG112" s="218">
        <v>41</v>
      </c>
      <c r="AH112" s="218">
        <v>44</v>
      </c>
      <c r="AI112" s="218">
        <v>46</v>
      </c>
      <c r="AJ112" s="218">
        <v>46</v>
      </c>
      <c r="AK112" s="218">
        <v>48</v>
      </c>
      <c r="AL112" s="218">
        <v>49</v>
      </c>
      <c r="AM112" s="218">
        <v>27</v>
      </c>
      <c r="AN112" s="218">
        <v>48</v>
      </c>
      <c r="AO112" s="218">
        <v>23</v>
      </c>
      <c r="AP112" s="96">
        <v>297</v>
      </c>
      <c r="AQ112" s="96">
        <v>248</v>
      </c>
      <c r="AR112" s="96">
        <v>545</v>
      </c>
      <c r="AS112" s="207">
        <v>545</v>
      </c>
      <c r="AT112" s="219">
        <v>2679</v>
      </c>
      <c r="AU112" s="219">
        <v>281</v>
      </c>
      <c r="AV112" s="219">
        <v>783</v>
      </c>
      <c r="AW112" s="219">
        <v>262</v>
      </c>
      <c r="AX112" s="219">
        <v>2</v>
      </c>
      <c r="AY112" s="8">
        <v>66.158968495386844</v>
      </c>
      <c r="AZ112" s="8">
        <v>55.421686746987952</v>
      </c>
      <c r="BA112" s="8">
        <v>69.162348778745198</v>
      </c>
      <c r="BB112" s="8">
        <v>5.1971326164874547</v>
      </c>
      <c r="BC112" s="8">
        <v>95.26891463335707</v>
      </c>
      <c r="BD112" s="8">
        <v>188.12158867818695</v>
      </c>
      <c r="BE112" s="220">
        <v>10.488988428518104</v>
      </c>
    </row>
    <row r="113" spans="1:57" ht="18" customHeight="1" x14ac:dyDescent="0.3">
      <c r="A113" s="18">
        <v>107</v>
      </c>
      <c r="B113" s="217" t="s">
        <v>156</v>
      </c>
      <c r="C113" s="115">
        <v>1607635</v>
      </c>
      <c r="D113" s="218">
        <v>212</v>
      </c>
      <c r="E113" s="218">
        <v>7</v>
      </c>
      <c r="F113" s="218">
        <v>1</v>
      </c>
      <c r="G113" s="218">
        <v>0</v>
      </c>
      <c r="H113" s="218">
        <v>0</v>
      </c>
      <c r="I113" s="218">
        <v>0</v>
      </c>
      <c r="J113" s="205">
        <v>220</v>
      </c>
      <c r="K113" s="218">
        <v>237</v>
      </c>
      <c r="L113" s="218">
        <v>3</v>
      </c>
      <c r="M113" s="218">
        <v>0</v>
      </c>
      <c r="N113" s="218">
        <v>0</v>
      </c>
      <c r="O113" s="218">
        <v>0</v>
      </c>
      <c r="P113" s="218">
        <v>0</v>
      </c>
      <c r="Q113" s="205">
        <v>240</v>
      </c>
      <c r="R113" s="218">
        <v>80</v>
      </c>
      <c r="S113" s="218">
        <v>1</v>
      </c>
      <c r="T113" s="218">
        <v>0</v>
      </c>
      <c r="U113" s="218">
        <v>0</v>
      </c>
      <c r="V113" s="218">
        <v>0</v>
      </c>
      <c r="W113" s="218">
        <v>0</v>
      </c>
      <c r="X113" s="205">
        <v>81</v>
      </c>
      <c r="Y113" s="205">
        <v>541</v>
      </c>
      <c r="Z113" s="218">
        <v>0</v>
      </c>
      <c r="AA113" s="218">
        <v>0</v>
      </c>
      <c r="AB113" s="218">
        <v>12</v>
      </c>
      <c r="AC113" s="218">
        <v>16</v>
      </c>
      <c r="AD113" s="218">
        <v>33</v>
      </c>
      <c r="AE113" s="218">
        <v>71</v>
      </c>
      <c r="AF113" s="218">
        <v>50</v>
      </c>
      <c r="AG113" s="218">
        <v>54</v>
      </c>
      <c r="AH113" s="218">
        <v>47</v>
      </c>
      <c r="AI113" s="218">
        <v>32</v>
      </c>
      <c r="AJ113" s="218">
        <v>31</v>
      </c>
      <c r="AK113" s="218">
        <v>32</v>
      </c>
      <c r="AL113" s="218">
        <v>40</v>
      </c>
      <c r="AM113" s="218">
        <v>28</v>
      </c>
      <c r="AN113" s="218">
        <v>61</v>
      </c>
      <c r="AO113" s="218">
        <v>33</v>
      </c>
      <c r="AP113" s="96">
        <v>274</v>
      </c>
      <c r="AQ113" s="96">
        <v>266</v>
      </c>
      <c r="AR113" s="96">
        <v>540</v>
      </c>
      <c r="AS113" s="207">
        <v>540</v>
      </c>
      <c r="AT113" s="219">
        <v>1727</v>
      </c>
      <c r="AU113" s="219">
        <v>247</v>
      </c>
      <c r="AV113" s="219">
        <v>725</v>
      </c>
      <c r="AW113" s="219">
        <v>144</v>
      </c>
      <c r="AX113" s="219">
        <v>5</v>
      </c>
      <c r="AY113" s="8">
        <v>37.840264322021682</v>
      </c>
      <c r="AZ113" s="8">
        <v>47.608695652173914</v>
      </c>
      <c r="BA113" s="8">
        <v>49.396638357514206</v>
      </c>
      <c r="BB113" s="8">
        <v>2.2181146025878005</v>
      </c>
      <c r="BC113" s="8">
        <v>54.489980623711226</v>
      </c>
      <c r="BD113" s="8">
        <v>134.35885633243865</v>
      </c>
      <c r="BE113" s="220">
        <v>14.302258251302838</v>
      </c>
    </row>
    <row r="114" spans="1:57" ht="18" customHeight="1" x14ac:dyDescent="0.3">
      <c r="A114" s="18">
        <v>108</v>
      </c>
      <c r="B114" s="217" t="s">
        <v>157</v>
      </c>
      <c r="C114" s="115">
        <v>2949126</v>
      </c>
      <c r="D114" s="218">
        <v>499</v>
      </c>
      <c r="E114" s="218">
        <v>34</v>
      </c>
      <c r="F114" s="218">
        <v>3</v>
      </c>
      <c r="G114" s="218">
        <v>1</v>
      </c>
      <c r="H114" s="218">
        <v>1</v>
      </c>
      <c r="I114" s="218">
        <v>0</v>
      </c>
      <c r="J114" s="205">
        <v>538</v>
      </c>
      <c r="K114" s="218">
        <v>972</v>
      </c>
      <c r="L114" s="218">
        <v>3</v>
      </c>
      <c r="M114" s="218">
        <v>0</v>
      </c>
      <c r="N114" s="218">
        <v>0</v>
      </c>
      <c r="O114" s="218">
        <v>0</v>
      </c>
      <c r="P114" s="218">
        <v>0</v>
      </c>
      <c r="Q114" s="205">
        <v>975</v>
      </c>
      <c r="R114" s="218">
        <v>113</v>
      </c>
      <c r="S114" s="218">
        <v>0</v>
      </c>
      <c r="T114" s="218">
        <v>0</v>
      </c>
      <c r="U114" s="218">
        <v>0</v>
      </c>
      <c r="V114" s="218">
        <v>0</v>
      </c>
      <c r="W114" s="218">
        <v>0</v>
      </c>
      <c r="X114" s="205">
        <v>113</v>
      </c>
      <c r="Y114" s="205">
        <v>1626</v>
      </c>
      <c r="Z114" s="218">
        <v>5</v>
      </c>
      <c r="AA114" s="218">
        <v>5</v>
      </c>
      <c r="AB114" s="218">
        <v>15</v>
      </c>
      <c r="AC114" s="218">
        <v>17</v>
      </c>
      <c r="AD114" s="218">
        <v>82</v>
      </c>
      <c r="AE114" s="218">
        <v>112</v>
      </c>
      <c r="AF114" s="218">
        <v>125</v>
      </c>
      <c r="AG114" s="218">
        <v>150</v>
      </c>
      <c r="AH114" s="218">
        <v>118</v>
      </c>
      <c r="AI114" s="218">
        <v>126</v>
      </c>
      <c r="AJ114" s="218">
        <v>153</v>
      </c>
      <c r="AK114" s="218">
        <v>145</v>
      </c>
      <c r="AL114" s="218">
        <v>189</v>
      </c>
      <c r="AM114" s="218">
        <v>131</v>
      </c>
      <c r="AN114" s="218">
        <v>141</v>
      </c>
      <c r="AO114" s="218">
        <v>107</v>
      </c>
      <c r="AP114" s="96">
        <v>828</v>
      </c>
      <c r="AQ114" s="96">
        <v>793</v>
      </c>
      <c r="AR114" s="96">
        <v>1621</v>
      </c>
      <c r="AS114" s="207">
        <v>1621</v>
      </c>
      <c r="AT114" s="219">
        <v>5753</v>
      </c>
      <c r="AU114" s="219">
        <v>587</v>
      </c>
      <c r="AV114" s="219">
        <v>862</v>
      </c>
      <c r="AW114" s="219">
        <v>939</v>
      </c>
      <c r="AX114" s="219">
        <v>10</v>
      </c>
      <c r="AY114" s="8">
        <v>50.20319767807667</v>
      </c>
      <c r="AZ114" s="8">
        <v>35.22802379378718</v>
      </c>
      <c r="BA114" s="8">
        <v>80.831525320103808</v>
      </c>
      <c r="BB114" s="8">
        <v>2.5830258302583027</v>
      </c>
      <c r="BC114" s="8">
        <v>72.292604656430413</v>
      </c>
      <c r="BD114" s="8">
        <v>219.86174887068236</v>
      </c>
      <c r="BE114" s="220">
        <v>10.203372153658959</v>
      </c>
    </row>
    <row r="115" spans="1:57" ht="18" customHeight="1" x14ac:dyDescent="0.3">
      <c r="A115" s="18">
        <v>109</v>
      </c>
      <c r="B115" s="217" t="s">
        <v>158</v>
      </c>
      <c r="C115" s="115">
        <v>1636422</v>
      </c>
      <c r="D115" s="218">
        <v>448</v>
      </c>
      <c r="E115" s="218">
        <v>15</v>
      </c>
      <c r="F115" s="218">
        <v>0</v>
      </c>
      <c r="G115" s="218">
        <v>0</v>
      </c>
      <c r="H115" s="218">
        <v>0</v>
      </c>
      <c r="I115" s="218">
        <v>0</v>
      </c>
      <c r="J115" s="205">
        <v>463</v>
      </c>
      <c r="K115" s="218">
        <v>398</v>
      </c>
      <c r="L115" s="218">
        <v>7</v>
      </c>
      <c r="M115" s="218">
        <v>0</v>
      </c>
      <c r="N115" s="218">
        <v>0</v>
      </c>
      <c r="O115" s="218">
        <v>0</v>
      </c>
      <c r="P115" s="218">
        <v>0</v>
      </c>
      <c r="Q115" s="205">
        <v>405</v>
      </c>
      <c r="R115" s="218">
        <v>104</v>
      </c>
      <c r="S115" s="218">
        <v>0</v>
      </c>
      <c r="T115" s="218">
        <v>0</v>
      </c>
      <c r="U115" s="218">
        <v>0</v>
      </c>
      <c r="V115" s="218">
        <v>0</v>
      </c>
      <c r="W115" s="218">
        <v>0</v>
      </c>
      <c r="X115" s="205">
        <v>104</v>
      </c>
      <c r="Y115" s="205">
        <v>972</v>
      </c>
      <c r="Z115" s="218">
        <v>3</v>
      </c>
      <c r="AA115" s="218">
        <v>7</v>
      </c>
      <c r="AB115" s="218">
        <v>4</v>
      </c>
      <c r="AC115" s="218">
        <v>11</v>
      </c>
      <c r="AD115" s="218">
        <v>61</v>
      </c>
      <c r="AE115" s="218">
        <v>88</v>
      </c>
      <c r="AF115" s="218">
        <v>51</v>
      </c>
      <c r="AG115" s="218">
        <v>77</v>
      </c>
      <c r="AH115" s="218">
        <v>69</v>
      </c>
      <c r="AI115" s="218">
        <v>67</v>
      </c>
      <c r="AJ115" s="218">
        <v>121</v>
      </c>
      <c r="AK115" s="218">
        <v>82</v>
      </c>
      <c r="AL115" s="218">
        <v>85</v>
      </c>
      <c r="AM115" s="218">
        <v>56</v>
      </c>
      <c r="AN115" s="218">
        <v>114</v>
      </c>
      <c r="AO115" s="218">
        <v>76</v>
      </c>
      <c r="AP115" s="96">
        <v>508</v>
      </c>
      <c r="AQ115" s="96">
        <v>464</v>
      </c>
      <c r="AR115" s="96">
        <v>972</v>
      </c>
      <c r="AS115" s="207">
        <v>972</v>
      </c>
      <c r="AT115" s="219">
        <v>3316</v>
      </c>
      <c r="AU115" s="219">
        <v>461</v>
      </c>
      <c r="AV115" s="219">
        <v>1620</v>
      </c>
      <c r="AW115" s="219">
        <v>1239</v>
      </c>
      <c r="AX115" s="219">
        <v>18</v>
      </c>
      <c r="AY115" s="8">
        <v>78.592875866439769</v>
      </c>
      <c r="AZ115" s="8">
        <v>53.341013824884797</v>
      </c>
      <c r="BA115" s="8">
        <v>87.349825699353971</v>
      </c>
      <c r="BB115" s="8">
        <v>2.263374485596708</v>
      </c>
      <c r="BC115" s="8">
        <v>113.17374124767328</v>
      </c>
      <c r="BD115" s="8">
        <v>237.59152590224284</v>
      </c>
      <c r="BE115" s="220">
        <v>13.902291917973461</v>
      </c>
    </row>
    <row r="116" spans="1:57" ht="18" customHeight="1" x14ac:dyDescent="0.3">
      <c r="A116" s="18">
        <v>110</v>
      </c>
      <c r="B116" s="217" t="s">
        <v>159</v>
      </c>
      <c r="C116" s="115">
        <v>4208908</v>
      </c>
      <c r="D116" s="218">
        <v>436</v>
      </c>
      <c r="E116" s="218">
        <v>51</v>
      </c>
      <c r="F116" s="218">
        <v>0</v>
      </c>
      <c r="G116" s="218">
        <v>12</v>
      </c>
      <c r="H116" s="218">
        <v>2</v>
      </c>
      <c r="I116" s="218">
        <v>0</v>
      </c>
      <c r="J116" s="205">
        <v>501</v>
      </c>
      <c r="K116" s="218">
        <v>812</v>
      </c>
      <c r="L116" s="218">
        <v>5</v>
      </c>
      <c r="M116" s="218">
        <v>0</v>
      </c>
      <c r="N116" s="218">
        <v>5</v>
      </c>
      <c r="O116" s="218">
        <v>11</v>
      </c>
      <c r="P116" s="218">
        <v>3</v>
      </c>
      <c r="Q116" s="205">
        <v>836</v>
      </c>
      <c r="R116" s="218">
        <v>233</v>
      </c>
      <c r="S116" s="218">
        <v>3</v>
      </c>
      <c r="T116" s="218">
        <v>0</v>
      </c>
      <c r="U116" s="218">
        <v>0</v>
      </c>
      <c r="V116" s="218">
        <v>0</v>
      </c>
      <c r="W116" s="218">
        <v>0</v>
      </c>
      <c r="X116" s="205">
        <v>236</v>
      </c>
      <c r="Y116" s="205">
        <v>1573</v>
      </c>
      <c r="Z116" s="218">
        <v>21</v>
      </c>
      <c r="AA116" s="218">
        <v>12</v>
      </c>
      <c r="AB116" s="218">
        <v>38</v>
      </c>
      <c r="AC116" s="218">
        <v>42</v>
      </c>
      <c r="AD116" s="218">
        <v>133</v>
      </c>
      <c r="AE116" s="218">
        <v>148</v>
      </c>
      <c r="AF116" s="218">
        <v>151</v>
      </c>
      <c r="AG116" s="218">
        <v>142</v>
      </c>
      <c r="AH116" s="218">
        <v>114</v>
      </c>
      <c r="AI116" s="218">
        <v>115</v>
      </c>
      <c r="AJ116" s="218">
        <v>139</v>
      </c>
      <c r="AK116" s="218">
        <v>127</v>
      </c>
      <c r="AL116" s="218">
        <v>103</v>
      </c>
      <c r="AM116" s="218">
        <v>90</v>
      </c>
      <c r="AN116" s="218">
        <v>105</v>
      </c>
      <c r="AO116" s="218">
        <v>60</v>
      </c>
      <c r="AP116" s="96">
        <v>804</v>
      </c>
      <c r="AQ116" s="96">
        <v>736</v>
      </c>
      <c r="AR116" s="96">
        <v>1540</v>
      </c>
      <c r="AS116" s="207">
        <v>1540</v>
      </c>
      <c r="AT116" s="219">
        <v>2827</v>
      </c>
      <c r="AU116" s="219">
        <v>501</v>
      </c>
      <c r="AV116" s="219">
        <v>571</v>
      </c>
      <c r="AW116" s="219">
        <v>174</v>
      </c>
      <c r="AX116" s="219">
        <v>14</v>
      </c>
      <c r="AY116" s="8">
        <v>32.140825548521796</v>
      </c>
      <c r="AZ116" s="8">
        <v>36.424831712789832</v>
      </c>
      <c r="BA116" s="8">
        <v>53.807445597597791</v>
      </c>
      <c r="BB116" s="8">
        <v>5.8486967577876667</v>
      </c>
      <c r="BC116" s="8">
        <v>46.28278878987139</v>
      </c>
      <c r="BD116" s="8">
        <v>146.35625202546601</v>
      </c>
      <c r="BE116" s="220">
        <v>17.721966749204103</v>
      </c>
    </row>
    <row r="117" spans="1:57" ht="18" customHeight="1" x14ac:dyDescent="0.3">
      <c r="A117" s="18">
        <v>111</v>
      </c>
      <c r="B117" s="217" t="s">
        <v>160</v>
      </c>
      <c r="C117" s="115">
        <v>1382142</v>
      </c>
      <c r="D117" s="218">
        <v>393</v>
      </c>
      <c r="E117" s="218">
        <v>2</v>
      </c>
      <c r="F117" s="218">
        <v>2</v>
      </c>
      <c r="G117" s="218">
        <v>0</v>
      </c>
      <c r="H117" s="218">
        <v>3</v>
      </c>
      <c r="I117" s="218">
        <v>0</v>
      </c>
      <c r="J117" s="205">
        <v>400</v>
      </c>
      <c r="K117" s="218">
        <v>362</v>
      </c>
      <c r="L117" s="218">
        <v>0</v>
      </c>
      <c r="M117" s="218">
        <v>0</v>
      </c>
      <c r="N117" s="218">
        <v>0</v>
      </c>
      <c r="O117" s="218">
        <v>0</v>
      </c>
      <c r="P117" s="218">
        <v>0</v>
      </c>
      <c r="Q117" s="205">
        <v>362</v>
      </c>
      <c r="R117" s="218">
        <v>51</v>
      </c>
      <c r="S117" s="218">
        <v>0</v>
      </c>
      <c r="T117" s="218">
        <v>0</v>
      </c>
      <c r="U117" s="218">
        <v>0</v>
      </c>
      <c r="V117" s="218">
        <v>0</v>
      </c>
      <c r="W117" s="218">
        <v>0</v>
      </c>
      <c r="X117" s="205">
        <v>51</v>
      </c>
      <c r="Y117" s="205">
        <v>813</v>
      </c>
      <c r="Z117" s="218">
        <v>0</v>
      </c>
      <c r="AA117" s="218">
        <v>0</v>
      </c>
      <c r="AB117" s="218">
        <v>16</v>
      </c>
      <c r="AC117" s="218">
        <v>10</v>
      </c>
      <c r="AD117" s="218">
        <v>65</v>
      </c>
      <c r="AE117" s="218">
        <v>87</v>
      </c>
      <c r="AF117" s="218">
        <v>80</v>
      </c>
      <c r="AG117" s="218">
        <v>76</v>
      </c>
      <c r="AH117" s="218">
        <v>74</v>
      </c>
      <c r="AI117" s="218">
        <v>69</v>
      </c>
      <c r="AJ117" s="218">
        <v>79</v>
      </c>
      <c r="AK117" s="218">
        <v>67</v>
      </c>
      <c r="AL117" s="218">
        <v>58</v>
      </c>
      <c r="AM117" s="218">
        <v>47</v>
      </c>
      <c r="AN117" s="218">
        <v>44</v>
      </c>
      <c r="AO117" s="218">
        <v>36</v>
      </c>
      <c r="AP117" s="96">
        <v>416</v>
      </c>
      <c r="AQ117" s="96">
        <v>392</v>
      </c>
      <c r="AR117" s="96">
        <v>808</v>
      </c>
      <c r="AS117" s="207">
        <v>808</v>
      </c>
      <c r="AT117" s="219">
        <v>6076</v>
      </c>
      <c r="AU117" s="219">
        <v>400</v>
      </c>
      <c r="AV117" s="219">
        <v>270</v>
      </c>
      <c r="AW117" s="219">
        <v>6</v>
      </c>
      <c r="AX117" s="219">
        <v>0</v>
      </c>
      <c r="AY117" s="8">
        <v>79.385636368927521</v>
      </c>
      <c r="AZ117" s="8">
        <v>51.837270341207351</v>
      </c>
      <c r="BA117" s="8">
        <v>85.970565550981519</v>
      </c>
      <c r="BB117" s="8">
        <v>0.86100861008610086</v>
      </c>
      <c r="BC117" s="8">
        <v>114.31531637125563</v>
      </c>
      <c r="BD117" s="8">
        <v>233.83993829866975</v>
      </c>
      <c r="BE117" s="220">
        <v>6.5832784726793951</v>
      </c>
    </row>
    <row r="118" spans="1:57" ht="18" customHeight="1" x14ac:dyDescent="0.3">
      <c r="A118" s="18">
        <v>112</v>
      </c>
      <c r="B118" s="217" t="s">
        <v>161</v>
      </c>
      <c r="C118" s="115">
        <v>4517400</v>
      </c>
      <c r="D118" s="218">
        <v>663</v>
      </c>
      <c r="E118" s="218">
        <v>124</v>
      </c>
      <c r="F118" s="218">
        <v>14</v>
      </c>
      <c r="G118" s="218">
        <v>10</v>
      </c>
      <c r="H118" s="218">
        <v>1</v>
      </c>
      <c r="I118" s="218">
        <v>2</v>
      </c>
      <c r="J118" s="205">
        <v>814</v>
      </c>
      <c r="K118" s="218">
        <v>1026</v>
      </c>
      <c r="L118" s="218">
        <v>71</v>
      </c>
      <c r="M118" s="218">
        <v>1</v>
      </c>
      <c r="N118" s="218">
        <v>9</v>
      </c>
      <c r="O118" s="218">
        <v>11</v>
      </c>
      <c r="P118" s="218">
        <v>2</v>
      </c>
      <c r="Q118" s="205">
        <v>1120</v>
      </c>
      <c r="R118" s="218">
        <v>597</v>
      </c>
      <c r="S118" s="218">
        <v>29</v>
      </c>
      <c r="T118" s="218">
        <v>2</v>
      </c>
      <c r="U118" s="218">
        <v>3</v>
      </c>
      <c r="V118" s="218">
        <v>8</v>
      </c>
      <c r="W118" s="218">
        <v>0</v>
      </c>
      <c r="X118" s="205">
        <v>639</v>
      </c>
      <c r="Y118" s="205">
        <v>2573</v>
      </c>
      <c r="Z118" s="218">
        <v>15</v>
      </c>
      <c r="AA118" s="218">
        <v>19</v>
      </c>
      <c r="AB118" s="218">
        <v>34</v>
      </c>
      <c r="AC118" s="218">
        <v>87</v>
      </c>
      <c r="AD118" s="218">
        <v>301</v>
      </c>
      <c r="AE118" s="218">
        <v>337</v>
      </c>
      <c r="AF118" s="218">
        <v>268</v>
      </c>
      <c r="AG118" s="218">
        <v>239</v>
      </c>
      <c r="AH118" s="218">
        <v>177</v>
      </c>
      <c r="AI118" s="218">
        <v>148</v>
      </c>
      <c r="AJ118" s="218">
        <v>163</v>
      </c>
      <c r="AK118" s="218">
        <v>138</v>
      </c>
      <c r="AL118" s="218">
        <v>174</v>
      </c>
      <c r="AM118" s="218">
        <v>129</v>
      </c>
      <c r="AN118" s="218">
        <v>170</v>
      </c>
      <c r="AO118" s="218">
        <v>111</v>
      </c>
      <c r="AP118" s="96">
        <v>1302</v>
      </c>
      <c r="AQ118" s="96">
        <v>1208</v>
      </c>
      <c r="AR118" s="96">
        <v>2510</v>
      </c>
      <c r="AS118" s="207">
        <v>2510</v>
      </c>
      <c r="AT118" s="219">
        <v>8068</v>
      </c>
      <c r="AU118" s="219">
        <v>857</v>
      </c>
      <c r="AV118" s="219">
        <v>1154</v>
      </c>
      <c r="AW118" s="219">
        <v>508</v>
      </c>
      <c r="AX118" s="219">
        <v>18</v>
      </c>
      <c r="AY118" s="8">
        <v>48.393126823197214</v>
      </c>
      <c r="AZ118" s="8">
        <v>40.692864529472594</v>
      </c>
      <c r="BA118" s="8">
        <v>81.710197693102998</v>
      </c>
      <c r="BB118" s="8">
        <v>11.154294597745821</v>
      </c>
      <c r="BC118" s="8">
        <v>69.68610262540399</v>
      </c>
      <c r="BD118" s="8">
        <v>222.25173772524019</v>
      </c>
      <c r="BE118" s="220">
        <v>10.622211204759543</v>
      </c>
    </row>
    <row r="119" spans="1:57" ht="18" customHeight="1" x14ac:dyDescent="0.3">
      <c r="A119" s="18">
        <v>113</v>
      </c>
      <c r="B119" s="217" t="s">
        <v>162</v>
      </c>
      <c r="C119" s="115">
        <v>2408297</v>
      </c>
      <c r="D119" s="218">
        <v>590</v>
      </c>
      <c r="E119" s="218">
        <v>25</v>
      </c>
      <c r="F119" s="218">
        <v>2</v>
      </c>
      <c r="G119" s="218">
        <v>3</v>
      </c>
      <c r="H119" s="218">
        <v>0</v>
      </c>
      <c r="I119" s="218">
        <v>3</v>
      </c>
      <c r="J119" s="205">
        <v>623</v>
      </c>
      <c r="K119" s="218">
        <v>720</v>
      </c>
      <c r="L119" s="218">
        <v>20</v>
      </c>
      <c r="M119" s="218">
        <v>0</v>
      </c>
      <c r="N119" s="218">
        <v>0</v>
      </c>
      <c r="O119" s="218">
        <v>0</v>
      </c>
      <c r="P119" s="218">
        <v>0</v>
      </c>
      <c r="Q119" s="205">
        <v>740</v>
      </c>
      <c r="R119" s="218">
        <v>108</v>
      </c>
      <c r="S119" s="218">
        <v>0</v>
      </c>
      <c r="T119" s="218">
        <v>0</v>
      </c>
      <c r="U119" s="218">
        <v>0</v>
      </c>
      <c r="V119" s="218">
        <v>0</v>
      </c>
      <c r="W119" s="218">
        <v>0</v>
      </c>
      <c r="X119" s="205">
        <v>108</v>
      </c>
      <c r="Y119" s="205">
        <v>1471</v>
      </c>
      <c r="Z119" s="218">
        <v>14</v>
      </c>
      <c r="AA119" s="218">
        <v>10</v>
      </c>
      <c r="AB119" s="218">
        <v>24</v>
      </c>
      <c r="AC119" s="218">
        <v>46</v>
      </c>
      <c r="AD119" s="218">
        <v>96</v>
      </c>
      <c r="AE119" s="218">
        <v>113</v>
      </c>
      <c r="AF119" s="218">
        <v>85</v>
      </c>
      <c r="AG119" s="218">
        <v>114</v>
      </c>
      <c r="AH119" s="218">
        <v>115</v>
      </c>
      <c r="AI119" s="218">
        <v>125</v>
      </c>
      <c r="AJ119" s="218">
        <v>153</v>
      </c>
      <c r="AK119" s="218">
        <v>120</v>
      </c>
      <c r="AL119" s="218">
        <v>148</v>
      </c>
      <c r="AM119" s="218">
        <v>78</v>
      </c>
      <c r="AN119" s="218">
        <v>150</v>
      </c>
      <c r="AO119" s="218">
        <v>72</v>
      </c>
      <c r="AP119" s="96">
        <v>785</v>
      </c>
      <c r="AQ119" s="96">
        <v>678</v>
      </c>
      <c r="AR119" s="96">
        <v>1463</v>
      </c>
      <c r="AS119" s="207">
        <v>1463</v>
      </c>
      <c r="AT119" s="219">
        <v>4849</v>
      </c>
      <c r="AU119" s="219">
        <v>621</v>
      </c>
      <c r="AV119" s="219">
        <v>1322</v>
      </c>
      <c r="AW119" s="219">
        <v>684</v>
      </c>
      <c r="AX119" s="219">
        <v>8</v>
      </c>
      <c r="AY119" s="8">
        <v>70.935326221530531</v>
      </c>
      <c r="AZ119" s="8">
        <v>45.121056493030082</v>
      </c>
      <c r="BA119" s="8">
        <v>89.335766653170012</v>
      </c>
      <c r="BB119" s="8">
        <v>3.6029911624745075</v>
      </c>
      <c r="BC119" s="8">
        <v>102.14686975900398</v>
      </c>
      <c r="BD119" s="8">
        <v>242.99328529662247</v>
      </c>
      <c r="BE119" s="220">
        <v>12.806764281295113</v>
      </c>
    </row>
    <row r="120" spans="1:57" ht="18" customHeight="1" x14ac:dyDescent="0.3">
      <c r="A120" s="18">
        <v>114</v>
      </c>
      <c r="B120" s="217" t="s">
        <v>163</v>
      </c>
      <c r="C120" s="115">
        <v>3706183</v>
      </c>
      <c r="D120" s="218">
        <v>905</v>
      </c>
      <c r="E120" s="218">
        <v>87</v>
      </c>
      <c r="F120" s="218">
        <v>11</v>
      </c>
      <c r="G120" s="218">
        <v>2</v>
      </c>
      <c r="H120" s="218">
        <v>0</v>
      </c>
      <c r="I120" s="218">
        <v>0</v>
      </c>
      <c r="J120" s="205">
        <v>1005</v>
      </c>
      <c r="K120" s="218">
        <v>1002</v>
      </c>
      <c r="L120" s="218">
        <v>12</v>
      </c>
      <c r="M120" s="218">
        <v>1</v>
      </c>
      <c r="N120" s="218">
        <v>1</v>
      </c>
      <c r="O120" s="218">
        <v>0</v>
      </c>
      <c r="P120" s="218">
        <v>0</v>
      </c>
      <c r="Q120" s="205">
        <v>1016</v>
      </c>
      <c r="R120" s="218">
        <v>286</v>
      </c>
      <c r="S120" s="218">
        <v>0</v>
      </c>
      <c r="T120" s="218">
        <v>0</v>
      </c>
      <c r="U120" s="218">
        <v>1</v>
      </c>
      <c r="V120" s="218">
        <v>0</v>
      </c>
      <c r="W120" s="218">
        <v>0</v>
      </c>
      <c r="X120" s="205">
        <v>287</v>
      </c>
      <c r="Y120" s="205">
        <v>2308</v>
      </c>
      <c r="Z120" s="218">
        <v>8</v>
      </c>
      <c r="AA120" s="218">
        <v>5</v>
      </c>
      <c r="AB120" s="218">
        <v>35</v>
      </c>
      <c r="AC120" s="218">
        <v>57</v>
      </c>
      <c r="AD120" s="218">
        <v>186</v>
      </c>
      <c r="AE120" s="218">
        <v>231</v>
      </c>
      <c r="AF120" s="218">
        <v>158</v>
      </c>
      <c r="AG120" s="218">
        <v>197</v>
      </c>
      <c r="AH120" s="218">
        <v>207</v>
      </c>
      <c r="AI120" s="218">
        <v>229</v>
      </c>
      <c r="AJ120" s="218">
        <v>211</v>
      </c>
      <c r="AK120" s="218">
        <v>162</v>
      </c>
      <c r="AL120" s="218">
        <v>195</v>
      </c>
      <c r="AM120" s="218">
        <v>97</v>
      </c>
      <c r="AN120" s="218">
        <v>209</v>
      </c>
      <c r="AO120" s="218">
        <v>105</v>
      </c>
      <c r="AP120" s="96">
        <v>1209</v>
      </c>
      <c r="AQ120" s="96">
        <v>1083</v>
      </c>
      <c r="AR120" s="96">
        <v>2292</v>
      </c>
      <c r="AS120" s="207">
        <v>2292</v>
      </c>
      <c r="AT120" s="219">
        <v>7557</v>
      </c>
      <c r="AU120" s="219">
        <v>995</v>
      </c>
      <c r="AV120" s="219">
        <v>4241</v>
      </c>
      <c r="AW120" s="219">
        <v>1308</v>
      </c>
      <c r="AX120" s="219">
        <v>36</v>
      </c>
      <c r="AY120" s="8">
        <v>74.350229213062462</v>
      </c>
      <c r="AZ120" s="8">
        <v>49.084611578426525</v>
      </c>
      <c r="BA120" s="8">
        <v>90.945002858577624</v>
      </c>
      <c r="BB120" s="8">
        <v>4.9826689774696709</v>
      </c>
      <c r="BC120" s="8">
        <v>107.06433006680999</v>
      </c>
      <c r="BD120" s="8">
        <v>247.37040777533113</v>
      </c>
      <c r="BE120" s="220">
        <v>13.166600502845045</v>
      </c>
    </row>
    <row r="121" spans="1:57" ht="18" customHeight="1" x14ac:dyDescent="0.3">
      <c r="A121" s="18">
        <v>115</v>
      </c>
      <c r="B121" s="217" t="s">
        <v>164</v>
      </c>
      <c r="C121" s="115">
        <v>3667190</v>
      </c>
      <c r="D121" s="218">
        <v>579</v>
      </c>
      <c r="E121" s="218">
        <v>34</v>
      </c>
      <c r="F121" s="218">
        <v>0</v>
      </c>
      <c r="G121" s="218">
        <v>0</v>
      </c>
      <c r="H121" s="218">
        <v>0</v>
      </c>
      <c r="I121" s="218">
        <v>0</v>
      </c>
      <c r="J121" s="205">
        <v>613</v>
      </c>
      <c r="K121" s="218">
        <v>561</v>
      </c>
      <c r="L121" s="218">
        <v>31</v>
      </c>
      <c r="M121" s="218">
        <v>0</v>
      </c>
      <c r="N121" s="218">
        <v>0</v>
      </c>
      <c r="O121" s="218">
        <v>0</v>
      </c>
      <c r="P121" s="218">
        <v>0</v>
      </c>
      <c r="Q121" s="205">
        <v>592</v>
      </c>
      <c r="R121" s="218">
        <v>139</v>
      </c>
      <c r="S121" s="218">
        <v>2</v>
      </c>
      <c r="T121" s="218">
        <v>0</v>
      </c>
      <c r="U121" s="218">
        <v>0</v>
      </c>
      <c r="V121" s="218">
        <v>0</v>
      </c>
      <c r="W121" s="218">
        <v>0</v>
      </c>
      <c r="X121" s="205">
        <v>141</v>
      </c>
      <c r="Y121" s="205">
        <v>1346</v>
      </c>
      <c r="Z121" s="218">
        <v>2</v>
      </c>
      <c r="AA121" s="218">
        <v>2</v>
      </c>
      <c r="AB121" s="218">
        <v>11</v>
      </c>
      <c r="AC121" s="218">
        <v>16</v>
      </c>
      <c r="AD121" s="218">
        <v>132</v>
      </c>
      <c r="AE121" s="218">
        <v>172</v>
      </c>
      <c r="AF121" s="218">
        <v>122</v>
      </c>
      <c r="AG121" s="218">
        <v>100</v>
      </c>
      <c r="AH121" s="218">
        <v>121</v>
      </c>
      <c r="AI121" s="218">
        <v>90</v>
      </c>
      <c r="AJ121" s="218">
        <v>118</v>
      </c>
      <c r="AK121" s="218">
        <v>90</v>
      </c>
      <c r="AL121" s="218">
        <v>102</v>
      </c>
      <c r="AM121" s="218">
        <v>73</v>
      </c>
      <c r="AN121" s="218">
        <v>126</v>
      </c>
      <c r="AO121" s="218">
        <v>69</v>
      </c>
      <c r="AP121" s="96">
        <v>734</v>
      </c>
      <c r="AQ121" s="96">
        <v>612</v>
      </c>
      <c r="AR121" s="96">
        <v>1346</v>
      </c>
      <c r="AS121" s="207">
        <v>1346</v>
      </c>
      <c r="AT121" s="219">
        <v>6532</v>
      </c>
      <c r="AU121" s="219">
        <v>626</v>
      </c>
      <c r="AV121" s="219">
        <v>4416</v>
      </c>
      <c r="AW121" s="219">
        <v>658</v>
      </c>
      <c r="AX121" s="219">
        <v>18</v>
      </c>
      <c r="AY121" s="8">
        <v>46.432766717235211</v>
      </c>
      <c r="AZ121" s="8">
        <v>50.871369294605806</v>
      </c>
      <c r="BA121" s="8">
        <v>53.97625333582068</v>
      </c>
      <c r="BB121" s="8">
        <v>4.9777117384843983</v>
      </c>
      <c r="BC121" s="8">
        <v>66.863184072818697</v>
      </c>
      <c r="BD121" s="8">
        <v>146.81540907343225</v>
      </c>
      <c r="BE121" s="220">
        <v>9.5835884874464181</v>
      </c>
    </row>
    <row r="122" spans="1:57" ht="18" customHeight="1" x14ac:dyDescent="0.3">
      <c r="A122" s="18">
        <v>116</v>
      </c>
      <c r="B122" s="217" t="s">
        <v>165</v>
      </c>
      <c r="C122" s="115">
        <v>3629357</v>
      </c>
      <c r="D122" s="218">
        <v>573</v>
      </c>
      <c r="E122" s="218">
        <v>43</v>
      </c>
      <c r="F122" s="218">
        <v>3</v>
      </c>
      <c r="G122" s="218">
        <v>9</v>
      </c>
      <c r="H122" s="218">
        <v>4</v>
      </c>
      <c r="I122" s="218">
        <v>0</v>
      </c>
      <c r="J122" s="205">
        <v>632</v>
      </c>
      <c r="K122" s="218">
        <v>750</v>
      </c>
      <c r="L122" s="218">
        <v>7</v>
      </c>
      <c r="M122" s="218">
        <v>1</v>
      </c>
      <c r="N122" s="218">
        <v>2</v>
      </c>
      <c r="O122" s="218">
        <v>4</v>
      </c>
      <c r="P122" s="218">
        <v>0</v>
      </c>
      <c r="Q122" s="205">
        <v>764</v>
      </c>
      <c r="R122" s="218">
        <v>350</v>
      </c>
      <c r="S122" s="218">
        <v>8</v>
      </c>
      <c r="T122" s="218">
        <v>0</v>
      </c>
      <c r="U122" s="218">
        <v>1</v>
      </c>
      <c r="V122" s="218">
        <v>4</v>
      </c>
      <c r="W122" s="218">
        <v>0</v>
      </c>
      <c r="X122" s="205">
        <v>363</v>
      </c>
      <c r="Y122" s="205">
        <v>1759</v>
      </c>
      <c r="Z122" s="218">
        <v>12</v>
      </c>
      <c r="AA122" s="218">
        <v>11</v>
      </c>
      <c r="AB122" s="218">
        <v>39</v>
      </c>
      <c r="AC122" s="218">
        <v>67</v>
      </c>
      <c r="AD122" s="218">
        <v>127</v>
      </c>
      <c r="AE122" s="218">
        <v>220</v>
      </c>
      <c r="AF122" s="218">
        <v>114</v>
      </c>
      <c r="AG122" s="218">
        <v>172</v>
      </c>
      <c r="AH122" s="218">
        <v>154</v>
      </c>
      <c r="AI122" s="218">
        <v>171</v>
      </c>
      <c r="AJ122" s="218">
        <v>150</v>
      </c>
      <c r="AK122" s="218">
        <v>96</v>
      </c>
      <c r="AL122" s="218">
        <v>105</v>
      </c>
      <c r="AM122" s="218">
        <v>70</v>
      </c>
      <c r="AN122" s="218">
        <v>145</v>
      </c>
      <c r="AO122" s="218">
        <v>78</v>
      </c>
      <c r="AP122" s="96">
        <v>846</v>
      </c>
      <c r="AQ122" s="96">
        <v>885</v>
      </c>
      <c r="AR122" s="96">
        <v>1731</v>
      </c>
      <c r="AS122" s="207">
        <v>1731</v>
      </c>
      <c r="AT122" s="219">
        <v>5045</v>
      </c>
      <c r="AU122" s="219">
        <v>641</v>
      </c>
      <c r="AV122" s="219">
        <v>2013</v>
      </c>
      <c r="AW122" s="219">
        <v>638</v>
      </c>
      <c r="AX122" s="219">
        <v>22</v>
      </c>
      <c r="AY122" s="8">
        <v>47.146398414680924</v>
      </c>
      <c r="AZ122" s="8">
        <v>44.126074498567334</v>
      </c>
      <c r="BA122" s="8">
        <v>70.138821705721355</v>
      </c>
      <c r="BB122" s="8">
        <v>4.8891415577032404</v>
      </c>
      <c r="BC122" s="8">
        <v>67.890813717140531</v>
      </c>
      <c r="BD122" s="8">
        <v>190.7775950395621</v>
      </c>
      <c r="BE122" s="220">
        <v>12.705649157581764</v>
      </c>
    </row>
    <row r="123" spans="1:57" ht="18" customHeight="1" x14ac:dyDescent="0.3">
      <c r="A123" s="18">
        <v>117</v>
      </c>
      <c r="B123" s="217" t="s">
        <v>166</v>
      </c>
      <c r="C123" s="115">
        <v>2101096</v>
      </c>
      <c r="D123" s="218">
        <v>312</v>
      </c>
      <c r="E123" s="218">
        <v>19</v>
      </c>
      <c r="F123" s="218">
        <v>1</v>
      </c>
      <c r="G123" s="218">
        <v>1</v>
      </c>
      <c r="H123" s="218">
        <v>0</v>
      </c>
      <c r="I123" s="218">
        <v>0</v>
      </c>
      <c r="J123" s="205">
        <v>333</v>
      </c>
      <c r="K123" s="218">
        <v>411</v>
      </c>
      <c r="L123" s="218">
        <v>21</v>
      </c>
      <c r="M123" s="218">
        <v>0</v>
      </c>
      <c r="N123" s="218">
        <v>0</v>
      </c>
      <c r="O123" s="218">
        <v>0</v>
      </c>
      <c r="P123" s="218">
        <v>2</v>
      </c>
      <c r="Q123" s="205">
        <v>434</v>
      </c>
      <c r="R123" s="218">
        <v>140</v>
      </c>
      <c r="S123" s="218">
        <v>1</v>
      </c>
      <c r="T123" s="218">
        <v>0</v>
      </c>
      <c r="U123" s="218">
        <v>0</v>
      </c>
      <c r="V123" s="218">
        <v>0</v>
      </c>
      <c r="W123" s="218">
        <v>0</v>
      </c>
      <c r="X123" s="205">
        <v>141</v>
      </c>
      <c r="Y123" s="205">
        <v>908</v>
      </c>
      <c r="Z123" s="218">
        <v>8</v>
      </c>
      <c r="AA123" s="218">
        <v>7</v>
      </c>
      <c r="AB123" s="218">
        <v>24</v>
      </c>
      <c r="AC123" s="218">
        <v>20</v>
      </c>
      <c r="AD123" s="218">
        <v>79</v>
      </c>
      <c r="AE123" s="218">
        <v>120</v>
      </c>
      <c r="AF123" s="218">
        <v>54</v>
      </c>
      <c r="AG123" s="218">
        <v>66</v>
      </c>
      <c r="AH123" s="218">
        <v>60</v>
      </c>
      <c r="AI123" s="218">
        <v>52</v>
      </c>
      <c r="AJ123" s="218">
        <v>88</v>
      </c>
      <c r="AK123" s="218">
        <v>65</v>
      </c>
      <c r="AL123" s="218">
        <v>80</v>
      </c>
      <c r="AM123" s="218">
        <v>58</v>
      </c>
      <c r="AN123" s="218">
        <v>79</v>
      </c>
      <c r="AO123" s="218">
        <v>44</v>
      </c>
      <c r="AP123" s="96">
        <v>472</v>
      </c>
      <c r="AQ123" s="96">
        <v>432</v>
      </c>
      <c r="AR123" s="96">
        <v>904</v>
      </c>
      <c r="AS123" s="207">
        <v>904</v>
      </c>
      <c r="AT123" s="219">
        <v>2348</v>
      </c>
      <c r="AU123" s="219">
        <v>336</v>
      </c>
      <c r="AV123" s="219">
        <v>1350</v>
      </c>
      <c r="AW123" s="219">
        <v>136</v>
      </c>
      <c r="AX123" s="219">
        <v>2</v>
      </c>
      <c r="AY123" s="8">
        <v>43.760230110592012</v>
      </c>
      <c r="AZ123" s="8">
        <v>43.15514993481095</v>
      </c>
      <c r="BA123" s="8">
        <v>63.272300014177475</v>
      </c>
      <c r="BB123" s="8">
        <v>4.9559471365638768</v>
      </c>
      <c r="BC123" s="8">
        <v>63.014731359252508</v>
      </c>
      <c r="BD123" s="8">
        <v>172.10065603856273</v>
      </c>
      <c r="BE123" s="220">
        <v>14.310051107325384</v>
      </c>
    </row>
    <row r="124" spans="1:57" ht="18" customHeight="1" thickBot="1" x14ac:dyDescent="0.35">
      <c r="A124" s="18">
        <v>118</v>
      </c>
      <c r="B124" s="222" t="s">
        <v>167</v>
      </c>
      <c r="C124" s="128">
        <v>2751639</v>
      </c>
      <c r="D124" s="223">
        <v>554</v>
      </c>
      <c r="E124" s="223">
        <v>36</v>
      </c>
      <c r="F124" s="223">
        <v>3</v>
      </c>
      <c r="G124" s="223">
        <v>0</v>
      </c>
      <c r="H124" s="223">
        <v>0</v>
      </c>
      <c r="I124" s="223">
        <v>0</v>
      </c>
      <c r="J124" s="210">
        <v>593</v>
      </c>
      <c r="K124" s="223">
        <v>561</v>
      </c>
      <c r="L124" s="223">
        <v>11</v>
      </c>
      <c r="M124" s="223">
        <v>0</v>
      </c>
      <c r="N124" s="223">
        <v>0</v>
      </c>
      <c r="O124" s="223">
        <v>9</v>
      </c>
      <c r="P124" s="223">
        <v>0</v>
      </c>
      <c r="Q124" s="210">
        <v>581</v>
      </c>
      <c r="R124" s="223">
        <v>184</v>
      </c>
      <c r="S124" s="223">
        <v>1</v>
      </c>
      <c r="T124" s="223">
        <v>0</v>
      </c>
      <c r="U124" s="223">
        <v>0</v>
      </c>
      <c r="V124" s="223">
        <v>0</v>
      </c>
      <c r="W124" s="223">
        <v>0</v>
      </c>
      <c r="X124" s="210">
        <v>185</v>
      </c>
      <c r="Y124" s="210">
        <v>1359</v>
      </c>
      <c r="Z124" s="223">
        <v>17</v>
      </c>
      <c r="AA124" s="223">
        <v>15</v>
      </c>
      <c r="AB124" s="223">
        <v>22</v>
      </c>
      <c r="AC124" s="223">
        <v>34</v>
      </c>
      <c r="AD124" s="223">
        <v>108</v>
      </c>
      <c r="AE124" s="223">
        <v>129</v>
      </c>
      <c r="AF124" s="223">
        <v>98</v>
      </c>
      <c r="AG124" s="223">
        <v>105</v>
      </c>
      <c r="AH124" s="223">
        <v>117</v>
      </c>
      <c r="AI124" s="223">
        <v>102</v>
      </c>
      <c r="AJ124" s="223">
        <v>150</v>
      </c>
      <c r="AK124" s="223">
        <v>78</v>
      </c>
      <c r="AL124" s="223">
        <v>115</v>
      </c>
      <c r="AM124" s="223">
        <v>86</v>
      </c>
      <c r="AN124" s="223">
        <v>99</v>
      </c>
      <c r="AO124" s="223">
        <v>72</v>
      </c>
      <c r="AP124" s="100">
        <v>726</v>
      </c>
      <c r="AQ124" s="100">
        <v>621</v>
      </c>
      <c r="AR124" s="100">
        <v>1347</v>
      </c>
      <c r="AS124" s="212">
        <v>1347</v>
      </c>
      <c r="AT124" s="195">
        <v>4331</v>
      </c>
      <c r="AU124" s="195">
        <v>586</v>
      </c>
      <c r="AV124" s="195">
        <v>2600</v>
      </c>
      <c r="AW124" s="195">
        <v>1850</v>
      </c>
      <c r="AX124" s="195">
        <v>5</v>
      </c>
      <c r="AY124" s="225">
        <v>59.560461560869314</v>
      </c>
      <c r="AZ124" s="225">
        <v>50.255536626916516</v>
      </c>
      <c r="BA124" s="225">
        <v>71.989180010211243</v>
      </c>
      <c r="BB124" s="225">
        <v>4.4150110375275942</v>
      </c>
      <c r="BC124" s="225">
        <v>85.767064647651821</v>
      </c>
      <c r="BD124" s="225">
        <v>195.81056962777458</v>
      </c>
      <c r="BE124" s="226">
        <v>13.53036250288617</v>
      </c>
    </row>
    <row r="125" spans="1:57" ht="33.75" customHeight="1" x14ac:dyDescent="0.3">
      <c r="A125" s="18">
        <v>119</v>
      </c>
      <c r="B125" s="227" t="s">
        <v>168</v>
      </c>
      <c r="C125" s="228">
        <v>1651380</v>
      </c>
      <c r="D125" s="142">
        <v>235</v>
      </c>
      <c r="E125" s="142">
        <v>10</v>
      </c>
      <c r="F125" s="142">
        <v>2</v>
      </c>
      <c r="G125" s="142">
        <v>2</v>
      </c>
      <c r="H125" s="142">
        <v>2</v>
      </c>
      <c r="I125" s="229">
        <v>1</v>
      </c>
      <c r="J125" s="230">
        <v>252</v>
      </c>
      <c r="K125" s="40">
        <v>271</v>
      </c>
      <c r="L125" s="40">
        <v>0</v>
      </c>
      <c r="M125" s="40">
        <v>0</v>
      </c>
      <c r="N125" s="40">
        <v>0</v>
      </c>
      <c r="O125" s="40">
        <v>1</v>
      </c>
      <c r="P125" s="40">
        <v>0</v>
      </c>
      <c r="Q125" s="230">
        <v>272</v>
      </c>
      <c r="R125" s="142">
        <v>29</v>
      </c>
      <c r="S125" s="142">
        <v>1</v>
      </c>
      <c r="T125" s="142">
        <v>0</v>
      </c>
      <c r="U125" s="142">
        <v>0</v>
      </c>
      <c r="V125" s="142">
        <v>0</v>
      </c>
      <c r="W125" s="142">
        <v>0</v>
      </c>
      <c r="X125" s="230">
        <v>30</v>
      </c>
      <c r="Y125" s="41">
        <v>554</v>
      </c>
      <c r="Z125" s="40">
        <v>11</v>
      </c>
      <c r="AA125" s="40">
        <v>10</v>
      </c>
      <c r="AB125" s="40">
        <v>11</v>
      </c>
      <c r="AC125" s="40">
        <v>10</v>
      </c>
      <c r="AD125" s="40">
        <v>21</v>
      </c>
      <c r="AE125" s="40">
        <v>37</v>
      </c>
      <c r="AF125" s="40">
        <v>48</v>
      </c>
      <c r="AG125" s="40">
        <v>47</v>
      </c>
      <c r="AH125" s="40">
        <v>69</v>
      </c>
      <c r="AI125" s="40">
        <v>57</v>
      </c>
      <c r="AJ125" s="40">
        <v>64</v>
      </c>
      <c r="AK125" s="40">
        <v>36</v>
      </c>
      <c r="AL125" s="40">
        <v>52</v>
      </c>
      <c r="AM125" s="40">
        <v>30</v>
      </c>
      <c r="AN125" s="40">
        <v>24</v>
      </c>
      <c r="AO125" s="40">
        <v>19</v>
      </c>
      <c r="AP125" s="43">
        <v>300</v>
      </c>
      <c r="AQ125" s="43">
        <v>246</v>
      </c>
      <c r="AR125" s="90">
        <v>546</v>
      </c>
      <c r="AS125" s="231">
        <v>546</v>
      </c>
      <c r="AT125" s="45">
        <v>2057</v>
      </c>
      <c r="AU125" s="45">
        <v>255</v>
      </c>
      <c r="AV125" s="45">
        <v>420</v>
      </c>
      <c r="AW125" s="45">
        <v>63</v>
      </c>
      <c r="AX125" s="45">
        <v>9</v>
      </c>
      <c r="AY125" s="112">
        <v>41.211323593331365</v>
      </c>
      <c r="AZ125" s="112">
        <v>46.755725190839691</v>
      </c>
      <c r="BA125" s="112">
        <v>48.622435567258186</v>
      </c>
      <c r="BB125" s="112">
        <v>8.6642599277978327</v>
      </c>
      <c r="BC125" s="112">
        <v>59.344305974397173</v>
      </c>
      <c r="BD125" s="112">
        <v>132.25302474294224</v>
      </c>
      <c r="BE125" s="232">
        <v>12.396694214876034</v>
      </c>
    </row>
    <row r="126" spans="1:57" ht="33.75" customHeight="1" x14ac:dyDescent="0.3">
      <c r="A126" s="18">
        <v>120</v>
      </c>
      <c r="B126" s="233" t="s">
        <v>169</v>
      </c>
      <c r="C126" s="234">
        <v>1601250</v>
      </c>
      <c r="D126" s="155">
        <v>186</v>
      </c>
      <c r="E126" s="155">
        <v>4</v>
      </c>
      <c r="F126" s="155">
        <v>1</v>
      </c>
      <c r="G126" s="155">
        <v>0</v>
      </c>
      <c r="H126" s="155">
        <v>4</v>
      </c>
      <c r="I126" s="235">
        <v>0</v>
      </c>
      <c r="J126" s="236">
        <v>195</v>
      </c>
      <c r="K126" s="54">
        <v>325</v>
      </c>
      <c r="L126" s="54">
        <v>3</v>
      </c>
      <c r="M126" s="54">
        <v>0</v>
      </c>
      <c r="N126" s="54">
        <v>0</v>
      </c>
      <c r="O126" s="54">
        <v>3</v>
      </c>
      <c r="P126" s="54">
        <v>0</v>
      </c>
      <c r="Q126" s="236">
        <v>331</v>
      </c>
      <c r="R126" s="155">
        <v>30</v>
      </c>
      <c r="S126" s="155">
        <v>0</v>
      </c>
      <c r="T126" s="155">
        <v>0</v>
      </c>
      <c r="U126" s="155">
        <v>0</v>
      </c>
      <c r="V126" s="155">
        <v>0</v>
      </c>
      <c r="W126" s="155">
        <v>0</v>
      </c>
      <c r="X126" s="236">
        <v>30</v>
      </c>
      <c r="Y126" s="55">
        <v>556</v>
      </c>
      <c r="Z126" s="54">
        <v>50</v>
      </c>
      <c r="AA126" s="54">
        <v>35</v>
      </c>
      <c r="AB126" s="54">
        <v>24</v>
      </c>
      <c r="AC126" s="54">
        <v>20</v>
      </c>
      <c r="AD126" s="54">
        <v>41</v>
      </c>
      <c r="AE126" s="54">
        <v>44</v>
      </c>
      <c r="AF126" s="54">
        <v>41</v>
      </c>
      <c r="AG126" s="54">
        <v>37</v>
      </c>
      <c r="AH126" s="54">
        <v>36</v>
      </c>
      <c r="AI126" s="54">
        <v>43</v>
      </c>
      <c r="AJ126" s="54">
        <v>39</v>
      </c>
      <c r="AK126" s="54">
        <v>21</v>
      </c>
      <c r="AL126" s="54">
        <v>36</v>
      </c>
      <c r="AM126" s="54">
        <v>27</v>
      </c>
      <c r="AN126" s="54">
        <v>25</v>
      </c>
      <c r="AO126" s="54">
        <v>29</v>
      </c>
      <c r="AP126" s="57">
        <v>292</v>
      </c>
      <c r="AQ126" s="57">
        <v>256</v>
      </c>
      <c r="AR126" s="94">
        <v>548</v>
      </c>
      <c r="AS126" s="237">
        <v>548</v>
      </c>
      <c r="AT126" s="59">
        <v>1455</v>
      </c>
      <c r="AU126" s="59">
        <v>192</v>
      </c>
      <c r="AV126" s="59">
        <v>631</v>
      </c>
      <c r="AW126" s="59">
        <v>44</v>
      </c>
      <c r="AX126" s="59">
        <v>3</v>
      </c>
      <c r="AY126" s="71">
        <v>32.960360829213286</v>
      </c>
      <c r="AZ126" s="71">
        <v>36.121673003802279</v>
      </c>
      <c r="BA126" s="71">
        <v>50.328328052532477</v>
      </c>
      <c r="BB126" s="71">
        <v>8.0935251798561154</v>
      </c>
      <c r="BC126" s="71">
        <v>47.462919594067138</v>
      </c>
      <c r="BD126" s="71">
        <v>136.89305230288835</v>
      </c>
      <c r="BE126" s="73">
        <v>13.195876288659795</v>
      </c>
    </row>
    <row r="127" spans="1:57" ht="33.75" customHeight="1" x14ac:dyDescent="0.3">
      <c r="A127" s="18">
        <v>121</v>
      </c>
      <c r="B127" s="233" t="s">
        <v>170</v>
      </c>
      <c r="C127" s="234">
        <v>1410470</v>
      </c>
      <c r="D127" s="155">
        <v>265</v>
      </c>
      <c r="E127" s="155">
        <v>22</v>
      </c>
      <c r="F127" s="155">
        <v>9</v>
      </c>
      <c r="G127" s="155">
        <v>1</v>
      </c>
      <c r="H127" s="155">
        <v>6</v>
      </c>
      <c r="I127" s="235">
        <v>0</v>
      </c>
      <c r="J127" s="236">
        <v>303</v>
      </c>
      <c r="K127" s="54">
        <v>77</v>
      </c>
      <c r="L127" s="54">
        <v>1</v>
      </c>
      <c r="M127" s="54">
        <v>0</v>
      </c>
      <c r="N127" s="54">
        <v>0</v>
      </c>
      <c r="O127" s="54">
        <v>0</v>
      </c>
      <c r="P127" s="54">
        <v>0</v>
      </c>
      <c r="Q127" s="236">
        <v>78</v>
      </c>
      <c r="R127" s="155">
        <v>55</v>
      </c>
      <c r="S127" s="155">
        <v>1</v>
      </c>
      <c r="T127" s="155">
        <v>0</v>
      </c>
      <c r="U127" s="155">
        <v>0</v>
      </c>
      <c r="V127" s="155">
        <v>1</v>
      </c>
      <c r="W127" s="155">
        <v>0</v>
      </c>
      <c r="X127" s="236">
        <v>57</v>
      </c>
      <c r="Y127" s="55">
        <v>438</v>
      </c>
      <c r="Z127" s="54">
        <v>3</v>
      </c>
      <c r="AA127" s="54">
        <v>2</v>
      </c>
      <c r="AB127" s="54">
        <v>18</v>
      </c>
      <c r="AC127" s="54">
        <v>16</v>
      </c>
      <c r="AD127" s="54">
        <v>71</v>
      </c>
      <c r="AE127" s="54">
        <v>52</v>
      </c>
      <c r="AF127" s="54">
        <v>37</v>
      </c>
      <c r="AG127" s="54">
        <v>48</v>
      </c>
      <c r="AH127" s="54">
        <v>25</v>
      </c>
      <c r="AI127" s="54">
        <v>22</v>
      </c>
      <c r="AJ127" s="54">
        <v>22</v>
      </c>
      <c r="AK127" s="54">
        <v>20</v>
      </c>
      <c r="AL127" s="54">
        <v>24</v>
      </c>
      <c r="AM127" s="54">
        <v>35</v>
      </c>
      <c r="AN127" s="54">
        <v>15</v>
      </c>
      <c r="AO127" s="54">
        <v>11</v>
      </c>
      <c r="AP127" s="57">
        <v>215</v>
      </c>
      <c r="AQ127" s="57">
        <v>206</v>
      </c>
      <c r="AR127" s="94">
        <v>421</v>
      </c>
      <c r="AS127" s="237">
        <v>421</v>
      </c>
      <c r="AT127" s="59">
        <v>2478</v>
      </c>
      <c r="AU127" s="59">
        <v>285</v>
      </c>
      <c r="AV127" s="59">
        <v>953</v>
      </c>
      <c r="AW127" s="59">
        <v>194</v>
      </c>
      <c r="AX127" s="59">
        <v>1</v>
      </c>
      <c r="AY127" s="71">
        <v>56.521742555475996</v>
      </c>
      <c r="AZ127" s="71">
        <v>75.328083989501309</v>
      </c>
      <c r="BA127" s="71">
        <v>43.89442150905893</v>
      </c>
      <c r="BB127" s="71">
        <v>21.917808219178081</v>
      </c>
      <c r="BC127" s="71">
        <v>81.391309279885434</v>
      </c>
      <c r="BD127" s="71">
        <v>119.3928265046403</v>
      </c>
      <c r="BE127" s="73">
        <v>11.501210653753027</v>
      </c>
    </row>
    <row r="128" spans="1:57" ht="33.75" customHeight="1" x14ac:dyDescent="0.3">
      <c r="A128" s="18">
        <v>122</v>
      </c>
      <c r="B128" s="233" t="s">
        <v>171</v>
      </c>
      <c r="C128" s="238">
        <v>2133678</v>
      </c>
      <c r="D128" s="155">
        <v>228</v>
      </c>
      <c r="E128" s="155">
        <v>24</v>
      </c>
      <c r="F128" s="155">
        <v>5</v>
      </c>
      <c r="G128" s="155">
        <v>8</v>
      </c>
      <c r="H128" s="155">
        <v>24</v>
      </c>
      <c r="I128" s="235">
        <v>0</v>
      </c>
      <c r="J128" s="236">
        <v>289</v>
      </c>
      <c r="K128" s="54">
        <v>206</v>
      </c>
      <c r="L128" s="54">
        <v>2</v>
      </c>
      <c r="M128" s="54">
        <v>0</v>
      </c>
      <c r="N128" s="54">
        <v>0</v>
      </c>
      <c r="O128" s="54">
        <v>6</v>
      </c>
      <c r="P128" s="54">
        <v>0</v>
      </c>
      <c r="Q128" s="236">
        <v>214</v>
      </c>
      <c r="R128" s="155">
        <v>233</v>
      </c>
      <c r="S128" s="155">
        <v>2</v>
      </c>
      <c r="T128" s="155">
        <v>0</v>
      </c>
      <c r="U128" s="155">
        <v>0</v>
      </c>
      <c r="V128" s="155">
        <v>2</v>
      </c>
      <c r="W128" s="155">
        <v>0</v>
      </c>
      <c r="X128" s="236">
        <v>237</v>
      </c>
      <c r="Y128" s="55">
        <v>740</v>
      </c>
      <c r="Z128" s="54">
        <v>29</v>
      </c>
      <c r="AA128" s="54">
        <v>13</v>
      </c>
      <c r="AB128" s="54">
        <v>20</v>
      </c>
      <c r="AC128" s="54">
        <v>31</v>
      </c>
      <c r="AD128" s="54">
        <v>58</v>
      </c>
      <c r="AE128" s="54">
        <v>151</v>
      </c>
      <c r="AF128" s="54">
        <v>69</v>
      </c>
      <c r="AG128" s="54">
        <v>69</v>
      </c>
      <c r="AH128" s="54">
        <v>34</v>
      </c>
      <c r="AI128" s="54">
        <v>46</v>
      </c>
      <c r="AJ128" s="54">
        <v>41</v>
      </c>
      <c r="AK128" s="54">
        <v>35</v>
      </c>
      <c r="AL128" s="54">
        <v>25</v>
      </c>
      <c r="AM128" s="54">
        <v>19</v>
      </c>
      <c r="AN128" s="54">
        <v>38</v>
      </c>
      <c r="AO128" s="54">
        <v>17</v>
      </c>
      <c r="AP128" s="57">
        <v>314</v>
      </c>
      <c r="AQ128" s="57">
        <v>381</v>
      </c>
      <c r="AR128" s="94">
        <v>695</v>
      </c>
      <c r="AS128" s="237">
        <v>695</v>
      </c>
      <c r="AT128" s="59">
        <v>2023</v>
      </c>
      <c r="AU128" s="59">
        <v>280</v>
      </c>
      <c r="AV128" s="59">
        <v>816</v>
      </c>
      <c r="AW128" s="59">
        <v>89</v>
      </c>
      <c r="AX128" s="59">
        <v>4</v>
      </c>
      <c r="AY128" s="71">
        <v>32.807199586816758</v>
      </c>
      <c r="AZ128" s="71">
        <v>50.099403578528822</v>
      </c>
      <c r="BA128" s="71">
        <v>47.901268304280755</v>
      </c>
      <c r="BB128" s="71">
        <v>41.351351351351354</v>
      </c>
      <c r="BC128" s="71">
        <v>47.242367405016125</v>
      </c>
      <c r="BD128" s="71">
        <v>130.29144978764367</v>
      </c>
      <c r="BE128" s="73">
        <v>13.84083044982699</v>
      </c>
    </row>
    <row r="129" spans="1:57" ht="33.75" customHeight="1" x14ac:dyDescent="0.3">
      <c r="A129" s="18">
        <v>123</v>
      </c>
      <c r="B129" s="233" t="s">
        <v>172</v>
      </c>
      <c r="C129" s="234">
        <v>1019819.46</v>
      </c>
      <c r="D129" s="155">
        <v>128</v>
      </c>
      <c r="E129" s="155">
        <v>5</v>
      </c>
      <c r="F129" s="155">
        <v>0</v>
      </c>
      <c r="G129" s="155">
        <v>2</v>
      </c>
      <c r="H129" s="155">
        <v>1</v>
      </c>
      <c r="I129" s="235">
        <v>0</v>
      </c>
      <c r="J129" s="236">
        <v>136</v>
      </c>
      <c r="K129" s="54">
        <v>85</v>
      </c>
      <c r="L129" s="54">
        <v>2</v>
      </c>
      <c r="M129" s="54">
        <v>0</v>
      </c>
      <c r="N129" s="54">
        <v>1</v>
      </c>
      <c r="O129" s="54">
        <v>0</v>
      </c>
      <c r="P129" s="54">
        <v>0</v>
      </c>
      <c r="Q129" s="236">
        <v>88</v>
      </c>
      <c r="R129" s="155">
        <v>26</v>
      </c>
      <c r="S129" s="155">
        <v>1</v>
      </c>
      <c r="T129" s="155">
        <v>0</v>
      </c>
      <c r="U129" s="155">
        <v>1</v>
      </c>
      <c r="V129" s="155">
        <v>0</v>
      </c>
      <c r="W129" s="155">
        <v>0</v>
      </c>
      <c r="X129" s="236">
        <v>28</v>
      </c>
      <c r="Y129" s="55">
        <v>252</v>
      </c>
      <c r="Z129" s="54">
        <v>3</v>
      </c>
      <c r="AA129" s="54">
        <v>1</v>
      </c>
      <c r="AB129" s="54">
        <v>4</v>
      </c>
      <c r="AC129" s="54">
        <v>5</v>
      </c>
      <c r="AD129" s="54">
        <v>32</v>
      </c>
      <c r="AE129" s="54">
        <v>28</v>
      </c>
      <c r="AF129" s="54">
        <v>31</v>
      </c>
      <c r="AG129" s="54">
        <v>21</v>
      </c>
      <c r="AH129" s="54">
        <v>25</v>
      </c>
      <c r="AI129" s="54">
        <v>20</v>
      </c>
      <c r="AJ129" s="54">
        <v>22</v>
      </c>
      <c r="AK129" s="54">
        <v>14</v>
      </c>
      <c r="AL129" s="54">
        <v>21</v>
      </c>
      <c r="AM129" s="54">
        <v>9</v>
      </c>
      <c r="AN129" s="54">
        <v>10</v>
      </c>
      <c r="AO129" s="54">
        <v>1</v>
      </c>
      <c r="AP129" s="57">
        <v>148</v>
      </c>
      <c r="AQ129" s="57">
        <v>99</v>
      </c>
      <c r="AR129" s="94">
        <v>247</v>
      </c>
      <c r="AS129" s="237">
        <v>247</v>
      </c>
      <c r="AT129" s="59">
        <v>1053</v>
      </c>
      <c r="AU129" s="59">
        <v>140</v>
      </c>
      <c r="AV129" s="59">
        <v>453</v>
      </c>
      <c r="AW129" s="59">
        <v>58</v>
      </c>
      <c r="AX129" s="59">
        <v>1</v>
      </c>
      <c r="AY129" s="71">
        <v>36.226455655635796</v>
      </c>
      <c r="AZ129" s="71">
        <v>59.375</v>
      </c>
      <c r="BA129" s="71">
        <v>35.617607661423428</v>
      </c>
      <c r="BB129" s="71">
        <v>15.476190476190476</v>
      </c>
      <c r="BC129" s="71">
        <v>52.166096144115549</v>
      </c>
      <c r="BD129" s="71">
        <v>96.879892839071744</v>
      </c>
      <c r="BE129" s="73">
        <v>13.295346628679964</v>
      </c>
    </row>
    <row r="130" spans="1:57" ht="33.75" customHeight="1" x14ac:dyDescent="0.3">
      <c r="A130" s="18">
        <v>124</v>
      </c>
      <c r="B130" s="233" t="s">
        <v>173</v>
      </c>
      <c r="C130" s="234">
        <v>852267</v>
      </c>
      <c r="D130" s="239">
        <v>332</v>
      </c>
      <c r="E130" s="239">
        <v>21</v>
      </c>
      <c r="F130" s="239">
        <v>18</v>
      </c>
      <c r="G130" s="239">
        <v>2</v>
      </c>
      <c r="H130" s="239">
        <v>81</v>
      </c>
      <c r="I130" s="239">
        <v>0</v>
      </c>
      <c r="J130" s="236">
        <v>454</v>
      </c>
      <c r="K130" s="54">
        <v>401</v>
      </c>
      <c r="L130" s="54">
        <v>1</v>
      </c>
      <c r="M130" s="54">
        <v>0</v>
      </c>
      <c r="N130" s="54">
        <v>0</v>
      </c>
      <c r="O130" s="54">
        <v>27</v>
      </c>
      <c r="P130" s="54">
        <v>0</v>
      </c>
      <c r="Q130" s="236">
        <v>429</v>
      </c>
      <c r="R130" s="155">
        <v>156</v>
      </c>
      <c r="S130" s="155">
        <v>2</v>
      </c>
      <c r="T130" s="155">
        <v>0</v>
      </c>
      <c r="U130" s="155">
        <v>0</v>
      </c>
      <c r="V130" s="155">
        <v>10</v>
      </c>
      <c r="W130" s="155">
        <v>0</v>
      </c>
      <c r="X130" s="236">
        <v>168</v>
      </c>
      <c r="Y130" s="55">
        <v>1051</v>
      </c>
      <c r="Z130" s="54">
        <v>62</v>
      </c>
      <c r="AA130" s="54">
        <v>47</v>
      </c>
      <c r="AB130" s="54">
        <v>41</v>
      </c>
      <c r="AC130" s="54">
        <v>46</v>
      </c>
      <c r="AD130" s="54">
        <v>88</v>
      </c>
      <c r="AE130" s="54">
        <v>79</v>
      </c>
      <c r="AF130" s="54">
        <v>98</v>
      </c>
      <c r="AG130" s="54">
        <v>83</v>
      </c>
      <c r="AH130" s="54">
        <v>66</v>
      </c>
      <c r="AI130" s="54">
        <v>36</v>
      </c>
      <c r="AJ130" s="54">
        <v>91</v>
      </c>
      <c r="AK130" s="54">
        <v>35</v>
      </c>
      <c r="AL130" s="54">
        <v>48</v>
      </c>
      <c r="AM130" s="54">
        <v>19</v>
      </c>
      <c r="AN130" s="54">
        <v>48</v>
      </c>
      <c r="AO130" s="54">
        <v>26</v>
      </c>
      <c r="AP130" s="57">
        <v>542</v>
      </c>
      <c r="AQ130" s="57">
        <v>371</v>
      </c>
      <c r="AR130" s="94">
        <v>913</v>
      </c>
      <c r="AS130" s="237">
        <v>913</v>
      </c>
      <c r="AT130" s="59">
        <v>2315</v>
      </c>
      <c r="AU130" s="59">
        <v>431</v>
      </c>
      <c r="AV130" s="59">
        <v>828</v>
      </c>
      <c r="AW130" s="59">
        <v>255</v>
      </c>
      <c r="AX130" s="59">
        <v>4</v>
      </c>
      <c r="AY130" s="71">
        <v>115.05262500549189</v>
      </c>
      <c r="AZ130" s="71">
        <v>39.977349943374854</v>
      </c>
      <c r="BA130" s="71">
        <v>157.53831355942791</v>
      </c>
      <c r="BB130" s="71">
        <v>30.256898192197905</v>
      </c>
      <c r="BC130" s="71">
        <v>165.67578000790834</v>
      </c>
      <c r="BD130" s="71">
        <v>428.50421288164387</v>
      </c>
      <c r="BE130" s="73">
        <v>18.61771058315335</v>
      </c>
    </row>
    <row r="131" spans="1:57" s="221" customFormat="1" ht="33.75" customHeight="1" x14ac:dyDescent="0.3">
      <c r="A131" s="18">
        <v>125</v>
      </c>
      <c r="B131" s="233" t="s">
        <v>174</v>
      </c>
      <c r="C131" s="234">
        <v>14321386</v>
      </c>
      <c r="D131" s="155">
        <v>1715</v>
      </c>
      <c r="E131" s="155">
        <v>244</v>
      </c>
      <c r="F131" s="155">
        <v>51</v>
      </c>
      <c r="G131" s="155">
        <v>42</v>
      </c>
      <c r="H131" s="155">
        <v>121</v>
      </c>
      <c r="I131" s="235">
        <v>5</v>
      </c>
      <c r="J131" s="236">
        <v>2178</v>
      </c>
      <c r="K131" s="54">
        <v>1110</v>
      </c>
      <c r="L131" s="54">
        <v>53</v>
      </c>
      <c r="M131" s="54">
        <v>0</v>
      </c>
      <c r="N131" s="54">
        <v>10</v>
      </c>
      <c r="O131" s="54">
        <v>124</v>
      </c>
      <c r="P131" s="54">
        <v>0</v>
      </c>
      <c r="Q131" s="236">
        <v>1297</v>
      </c>
      <c r="R131" s="155">
        <v>878</v>
      </c>
      <c r="S131" s="155">
        <v>40</v>
      </c>
      <c r="T131" s="155">
        <v>2</v>
      </c>
      <c r="U131" s="155">
        <v>10</v>
      </c>
      <c r="V131" s="155">
        <v>59</v>
      </c>
      <c r="W131" s="155">
        <v>0</v>
      </c>
      <c r="X131" s="236">
        <v>989</v>
      </c>
      <c r="Y131" s="55">
        <v>4464</v>
      </c>
      <c r="Z131" s="54">
        <v>56</v>
      </c>
      <c r="AA131" s="54">
        <v>42</v>
      </c>
      <c r="AB131" s="54">
        <v>112</v>
      </c>
      <c r="AC131" s="54">
        <v>254</v>
      </c>
      <c r="AD131" s="54">
        <v>430</v>
      </c>
      <c r="AE131" s="54">
        <v>767</v>
      </c>
      <c r="AF131" s="54">
        <v>320</v>
      </c>
      <c r="AG131" s="54">
        <v>394</v>
      </c>
      <c r="AH131" s="54">
        <v>256</v>
      </c>
      <c r="AI131" s="54">
        <v>224</v>
      </c>
      <c r="AJ131" s="54">
        <v>256</v>
      </c>
      <c r="AK131" s="54">
        <v>236</v>
      </c>
      <c r="AL131" s="54">
        <v>217</v>
      </c>
      <c r="AM131" s="54">
        <v>178</v>
      </c>
      <c r="AN131" s="54">
        <v>172</v>
      </c>
      <c r="AO131" s="54">
        <v>126</v>
      </c>
      <c r="AP131" s="57">
        <v>1819</v>
      </c>
      <c r="AQ131" s="57">
        <v>2221</v>
      </c>
      <c r="AR131" s="94">
        <v>4040</v>
      </c>
      <c r="AS131" s="237">
        <v>4040</v>
      </c>
      <c r="AT131" s="59">
        <v>20007</v>
      </c>
      <c r="AU131" s="59">
        <v>2207</v>
      </c>
      <c r="AV131" s="59">
        <v>8414</v>
      </c>
      <c r="AW131" s="59">
        <v>1484</v>
      </c>
      <c r="AX131" s="59">
        <v>93</v>
      </c>
      <c r="AY131" s="71">
        <v>37.996787927276493</v>
      </c>
      <c r="AZ131" s="71">
        <v>56.374100719424462</v>
      </c>
      <c r="BA131" s="71">
        <v>41.484647300116315</v>
      </c>
      <c r="BB131" s="71">
        <v>36.715949820788531</v>
      </c>
      <c r="BC131" s="71">
        <v>54.715374615278158</v>
      </c>
      <c r="BD131" s="71">
        <v>112.83824065631636</v>
      </c>
      <c r="BE131" s="73">
        <v>11.03113910131454</v>
      </c>
    </row>
    <row r="132" spans="1:57" s="126" customFormat="1" ht="33.75" customHeight="1" x14ac:dyDescent="0.3">
      <c r="A132" s="18">
        <v>126</v>
      </c>
      <c r="B132" s="233" t="s">
        <v>175</v>
      </c>
      <c r="C132" s="234">
        <v>835036.2</v>
      </c>
      <c r="D132" s="155">
        <v>135</v>
      </c>
      <c r="E132" s="155">
        <v>0</v>
      </c>
      <c r="F132" s="155">
        <v>0</v>
      </c>
      <c r="G132" s="155">
        <v>0</v>
      </c>
      <c r="H132" s="155">
        <v>0</v>
      </c>
      <c r="I132" s="235">
        <v>0</v>
      </c>
      <c r="J132" s="236">
        <v>135</v>
      </c>
      <c r="K132" s="54">
        <v>65</v>
      </c>
      <c r="L132" s="54">
        <v>0</v>
      </c>
      <c r="M132" s="54">
        <v>0</v>
      </c>
      <c r="N132" s="54">
        <v>0</v>
      </c>
      <c r="O132" s="54">
        <v>0</v>
      </c>
      <c r="P132" s="54">
        <v>0</v>
      </c>
      <c r="Q132" s="236">
        <v>65</v>
      </c>
      <c r="R132" s="155">
        <v>10</v>
      </c>
      <c r="S132" s="155">
        <v>0</v>
      </c>
      <c r="T132" s="155">
        <v>0</v>
      </c>
      <c r="U132" s="155">
        <v>0</v>
      </c>
      <c r="V132" s="155">
        <v>1</v>
      </c>
      <c r="W132" s="155">
        <v>0</v>
      </c>
      <c r="X132" s="236">
        <v>11</v>
      </c>
      <c r="Y132" s="55">
        <v>211</v>
      </c>
      <c r="Z132" s="54">
        <v>1</v>
      </c>
      <c r="AA132" s="54">
        <v>0</v>
      </c>
      <c r="AB132" s="54">
        <v>2</v>
      </c>
      <c r="AC132" s="54">
        <v>1</v>
      </c>
      <c r="AD132" s="54">
        <v>25</v>
      </c>
      <c r="AE132" s="54">
        <v>11</v>
      </c>
      <c r="AF132" s="54">
        <v>29</v>
      </c>
      <c r="AG132" s="54">
        <v>20</v>
      </c>
      <c r="AH132" s="54">
        <v>28</v>
      </c>
      <c r="AI132" s="54">
        <v>19</v>
      </c>
      <c r="AJ132" s="54">
        <v>21</v>
      </c>
      <c r="AK132" s="54">
        <v>13</v>
      </c>
      <c r="AL132" s="54">
        <v>12</v>
      </c>
      <c r="AM132" s="54">
        <v>11</v>
      </c>
      <c r="AN132" s="54">
        <v>13</v>
      </c>
      <c r="AO132" s="54">
        <v>4</v>
      </c>
      <c r="AP132" s="57">
        <v>131</v>
      </c>
      <c r="AQ132" s="57">
        <v>79</v>
      </c>
      <c r="AR132" s="94">
        <v>210</v>
      </c>
      <c r="AS132" s="237">
        <v>210</v>
      </c>
      <c r="AT132" s="59">
        <v>1009</v>
      </c>
      <c r="AU132" s="59">
        <v>132</v>
      </c>
      <c r="AV132" s="59">
        <v>534</v>
      </c>
      <c r="AW132" s="59">
        <v>48</v>
      </c>
      <c r="AX132" s="59">
        <v>0</v>
      </c>
      <c r="AY132" s="71">
        <v>44.908232720928751</v>
      </c>
      <c r="AZ132" s="71">
        <v>67.5</v>
      </c>
      <c r="BA132" s="71">
        <v>36.983250476058963</v>
      </c>
      <c r="BB132" s="71">
        <v>5.2132701421800949</v>
      </c>
      <c r="BC132" s="71">
        <v>64.667855118137396</v>
      </c>
      <c r="BD132" s="71">
        <v>100.5944412948804</v>
      </c>
      <c r="BE132" s="73">
        <v>13.082259663032705</v>
      </c>
    </row>
    <row r="133" spans="1:57" ht="33.75" customHeight="1" x14ac:dyDescent="0.3">
      <c r="A133" s="18">
        <v>127</v>
      </c>
      <c r="B133" s="233" t="s">
        <v>176</v>
      </c>
      <c r="C133" s="234">
        <v>2247600</v>
      </c>
      <c r="D133" s="155">
        <v>310</v>
      </c>
      <c r="E133" s="155">
        <v>33</v>
      </c>
      <c r="F133" s="155">
        <v>3</v>
      </c>
      <c r="G133" s="155">
        <v>2</v>
      </c>
      <c r="H133" s="155">
        <v>14</v>
      </c>
      <c r="I133" s="235">
        <v>0</v>
      </c>
      <c r="J133" s="236">
        <v>362</v>
      </c>
      <c r="K133" s="54">
        <v>377</v>
      </c>
      <c r="L133" s="54">
        <v>6</v>
      </c>
      <c r="M133" s="54">
        <v>0</v>
      </c>
      <c r="N133" s="54">
        <v>1</v>
      </c>
      <c r="O133" s="54">
        <v>3</v>
      </c>
      <c r="P133" s="54">
        <v>0</v>
      </c>
      <c r="Q133" s="236">
        <v>387</v>
      </c>
      <c r="R133" s="155">
        <v>133</v>
      </c>
      <c r="S133" s="155">
        <v>10</v>
      </c>
      <c r="T133" s="155">
        <v>0</v>
      </c>
      <c r="U133" s="155">
        <v>0</v>
      </c>
      <c r="V133" s="155">
        <v>3</v>
      </c>
      <c r="W133" s="155">
        <v>0</v>
      </c>
      <c r="X133" s="236">
        <v>146</v>
      </c>
      <c r="Y133" s="55">
        <v>895</v>
      </c>
      <c r="Z133" s="54">
        <v>61</v>
      </c>
      <c r="AA133" s="54">
        <v>55</v>
      </c>
      <c r="AB133" s="54">
        <v>29</v>
      </c>
      <c r="AC133" s="54">
        <v>47</v>
      </c>
      <c r="AD133" s="54">
        <v>94</v>
      </c>
      <c r="AE133" s="54">
        <v>110</v>
      </c>
      <c r="AF133" s="54">
        <v>56</v>
      </c>
      <c r="AG133" s="54">
        <v>75</v>
      </c>
      <c r="AH133" s="54">
        <v>41</v>
      </c>
      <c r="AI133" s="54">
        <v>41</v>
      </c>
      <c r="AJ133" s="54">
        <v>68</v>
      </c>
      <c r="AK133" s="54">
        <v>53</v>
      </c>
      <c r="AL133" s="54">
        <v>49</v>
      </c>
      <c r="AM133" s="54">
        <v>32</v>
      </c>
      <c r="AN133" s="54">
        <v>42</v>
      </c>
      <c r="AO133" s="54">
        <v>16</v>
      </c>
      <c r="AP133" s="57">
        <v>440</v>
      </c>
      <c r="AQ133" s="57">
        <v>429</v>
      </c>
      <c r="AR133" s="94">
        <v>869</v>
      </c>
      <c r="AS133" s="237">
        <v>869</v>
      </c>
      <c r="AT133" s="59">
        <v>3671</v>
      </c>
      <c r="AU133" s="59">
        <v>387</v>
      </c>
      <c r="AV133" s="59">
        <v>1571</v>
      </c>
      <c r="AW133" s="59">
        <v>160</v>
      </c>
      <c r="AX133" s="59">
        <v>13</v>
      </c>
      <c r="AY133" s="71">
        <v>42.390895968044923</v>
      </c>
      <c r="AZ133" s="71">
        <v>45.794392523364486</v>
      </c>
      <c r="BA133" s="71">
        <v>56.858034190718463</v>
      </c>
      <c r="BB133" s="71">
        <v>23.240223463687151</v>
      </c>
      <c r="BC133" s="71">
        <v>61.04289019398469</v>
      </c>
      <c r="BD133" s="71">
        <v>154.65385299875422</v>
      </c>
      <c r="BE133" s="73">
        <v>10.542086624897848</v>
      </c>
    </row>
    <row r="134" spans="1:57" ht="33.75" customHeight="1" x14ac:dyDescent="0.3">
      <c r="A134" s="18">
        <v>128</v>
      </c>
      <c r="B134" s="233" t="s">
        <v>177</v>
      </c>
      <c r="C134" s="234">
        <v>1421877.18</v>
      </c>
      <c r="D134" s="155">
        <v>239</v>
      </c>
      <c r="E134" s="155">
        <v>9</v>
      </c>
      <c r="F134" s="155">
        <v>7</v>
      </c>
      <c r="G134" s="155">
        <v>3</v>
      </c>
      <c r="H134" s="155">
        <v>40</v>
      </c>
      <c r="I134" s="235">
        <v>0</v>
      </c>
      <c r="J134" s="236">
        <v>298</v>
      </c>
      <c r="K134" s="54">
        <v>152</v>
      </c>
      <c r="L134" s="54">
        <v>2</v>
      </c>
      <c r="M134" s="54">
        <v>0</v>
      </c>
      <c r="N134" s="54">
        <v>0</v>
      </c>
      <c r="O134" s="54">
        <v>4</v>
      </c>
      <c r="P134" s="54">
        <v>0</v>
      </c>
      <c r="Q134" s="236">
        <v>158</v>
      </c>
      <c r="R134" s="155">
        <v>127</v>
      </c>
      <c r="S134" s="155">
        <v>1</v>
      </c>
      <c r="T134" s="155">
        <v>0</v>
      </c>
      <c r="U134" s="155">
        <v>1</v>
      </c>
      <c r="V134" s="155">
        <v>3</v>
      </c>
      <c r="W134" s="155">
        <v>0</v>
      </c>
      <c r="X134" s="236">
        <v>132</v>
      </c>
      <c r="Y134" s="55">
        <v>588</v>
      </c>
      <c r="Z134" s="54">
        <v>30</v>
      </c>
      <c r="AA134" s="54">
        <v>23</v>
      </c>
      <c r="AB134" s="54">
        <v>25</v>
      </c>
      <c r="AC134" s="54">
        <v>37</v>
      </c>
      <c r="AD134" s="54">
        <v>72</v>
      </c>
      <c r="AE134" s="54">
        <v>54</v>
      </c>
      <c r="AF134" s="54">
        <v>51</v>
      </c>
      <c r="AG134" s="54">
        <v>48</v>
      </c>
      <c r="AH134" s="54">
        <v>29</v>
      </c>
      <c r="AI134" s="54">
        <v>27</v>
      </c>
      <c r="AJ134" s="54">
        <v>32</v>
      </c>
      <c r="AK134" s="54">
        <v>20</v>
      </c>
      <c r="AL134" s="54">
        <v>27</v>
      </c>
      <c r="AM134" s="54">
        <v>27</v>
      </c>
      <c r="AN134" s="54">
        <v>15</v>
      </c>
      <c r="AO134" s="54">
        <v>13</v>
      </c>
      <c r="AP134" s="57">
        <v>281</v>
      </c>
      <c r="AQ134" s="57">
        <v>249</v>
      </c>
      <c r="AR134" s="94">
        <v>530</v>
      </c>
      <c r="AS134" s="237">
        <v>530</v>
      </c>
      <c r="AT134" s="59">
        <v>2216</v>
      </c>
      <c r="AU134" s="59">
        <v>310</v>
      </c>
      <c r="AV134" s="59">
        <v>1039</v>
      </c>
      <c r="AW134" s="59">
        <v>32</v>
      </c>
      <c r="AX134" s="59">
        <v>1</v>
      </c>
      <c r="AY134" s="71">
        <v>48.449254167570849</v>
      </c>
      <c r="AZ134" s="71">
        <v>54.385964912280706</v>
      </c>
      <c r="BA134" s="71">
        <v>54.815688420140638</v>
      </c>
      <c r="BB134" s="71">
        <v>33.503401360544217</v>
      </c>
      <c r="BC134" s="71">
        <v>69.766926001302025</v>
      </c>
      <c r="BD134" s="71">
        <v>149.09867250278256</v>
      </c>
      <c r="BE134" s="73">
        <v>13.989169675090253</v>
      </c>
    </row>
    <row r="135" spans="1:57" ht="33.75" customHeight="1" x14ac:dyDescent="0.3">
      <c r="A135" s="18">
        <v>129</v>
      </c>
      <c r="B135" s="233" t="s">
        <v>178</v>
      </c>
      <c r="C135" s="234">
        <v>722537</v>
      </c>
      <c r="D135" s="155">
        <v>80</v>
      </c>
      <c r="E135" s="155">
        <v>5</v>
      </c>
      <c r="F135" s="155">
        <v>4</v>
      </c>
      <c r="G135" s="155">
        <v>1</v>
      </c>
      <c r="H135" s="155">
        <v>1</v>
      </c>
      <c r="I135" s="235">
        <v>0</v>
      </c>
      <c r="J135" s="236">
        <v>91</v>
      </c>
      <c r="K135" s="54">
        <v>78</v>
      </c>
      <c r="L135" s="54">
        <v>2</v>
      </c>
      <c r="M135" s="54">
        <v>0</v>
      </c>
      <c r="N135" s="54">
        <v>0</v>
      </c>
      <c r="O135" s="54">
        <v>1</v>
      </c>
      <c r="P135" s="54">
        <v>0</v>
      </c>
      <c r="Q135" s="236">
        <v>81</v>
      </c>
      <c r="R135" s="155">
        <v>21</v>
      </c>
      <c r="S135" s="155">
        <v>1</v>
      </c>
      <c r="T135" s="155">
        <v>0</v>
      </c>
      <c r="U135" s="155">
        <v>0</v>
      </c>
      <c r="V135" s="155">
        <v>1</v>
      </c>
      <c r="W135" s="155">
        <v>0</v>
      </c>
      <c r="X135" s="236">
        <v>23</v>
      </c>
      <c r="Y135" s="55">
        <v>195</v>
      </c>
      <c r="Z135" s="54">
        <v>5</v>
      </c>
      <c r="AA135" s="54">
        <v>9</v>
      </c>
      <c r="AB135" s="54">
        <v>8</v>
      </c>
      <c r="AC135" s="54">
        <v>6</v>
      </c>
      <c r="AD135" s="54">
        <v>11</v>
      </c>
      <c r="AE135" s="54">
        <v>17</v>
      </c>
      <c r="AF135" s="54">
        <v>19</v>
      </c>
      <c r="AG135" s="54">
        <v>21</v>
      </c>
      <c r="AH135" s="54">
        <v>9</v>
      </c>
      <c r="AI135" s="54">
        <v>6</v>
      </c>
      <c r="AJ135" s="54">
        <v>15</v>
      </c>
      <c r="AK135" s="54">
        <v>17</v>
      </c>
      <c r="AL135" s="54">
        <v>21</v>
      </c>
      <c r="AM135" s="54">
        <v>8</v>
      </c>
      <c r="AN135" s="54">
        <v>10</v>
      </c>
      <c r="AO135" s="54">
        <v>5</v>
      </c>
      <c r="AP135" s="57">
        <v>98</v>
      </c>
      <c r="AQ135" s="57">
        <v>89</v>
      </c>
      <c r="AR135" s="94">
        <v>187</v>
      </c>
      <c r="AS135" s="237">
        <v>187</v>
      </c>
      <c r="AT135" s="59">
        <v>782</v>
      </c>
      <c r="AU135" s="59">
        <v>90</v>
      </c>
      <c r="AV135" s="59">
        <v>284</v>
      </c>
      <c r="AW135" s="59">
        <v>69</v>
      </c>
      <c r="AX135" s="59">
        <v>3</v>
      </c>
      <c r="AY135" s="71">
        <v>32.678065083325983</v>
      </c>
      <c r="AZ135" s="71">
        <v>49.418604651162788</v>
      </c>
      <c r="BA135" s="71">
        <v>38.060334626462037</v>
      </c>
      <c r="BB135" s="71">
        <v>18.974358974358974</v>
      </c>
      <c r="BC135" s="71">
        <v>47.056413719989429</v>
      </c>
      <c r="BD135" s="71">
        <v>103.52411018397675</v>
      </c>
      <c r="BE135" s="73">
        <v>11.508951406649617</v>
      </c>
    </row>
    <row r="136" spans="1:57" s="221" customFormat="1" ht="33.75" customHeight="1" x14ac:dyDescent="0.3">
      <c r="A136" s="18">
        <v>130</v>
      </c>
      <c r="B136" s="233" t="s">
        <v>179</v>
      </c>
      <c r="C136" s="234">
        <v>1316259</v>
      </c>
      <c r="D136" s="155">
        <v>274</v>
      </c>
      <c r="E136" s="155">
        <v>14</v>
      </c>
      <c r="F136" s="155">
        <v>4</v>
      </c>
      <c r="G136" s="155">
        <v>1</v>
      </c>
      <c r="H136" s="155">
        <v>48</v>
      </c>
      <c r="I136" s="235">
        <v>0</v>
      </c>
      <c r="J136" s="236">
        <v>341</v>
      </c>
      <c r="K136" s="54">
        <v>277</v>
      </c>
      <c r="L136" s="54">
        <v>0</v>
      </c>
      <c r="M136" s="54">
        <v>0</v>
      </c>
      <c r="N136" s="54">
        <v>0</v>
      </c>
      <c r="O136" s="54">
        <v>19</v>
      </c>
      <c r="P136" s="54">
        <v>0</v>
      </c>
      <c r="Q136" s="236">
        <v>296</v>
      </c>
      <c r="R136" s="155">
        <v>72</v>
      </c>
      <c r="S136" s="155">
        <v>0</v>
      </c>
      <c r="T136" s="155">
        <v>0</v>
      </c>
      <c r="U136" s="155">
        <v>0</v>
      </c>
      <c r="V136" s="155">
        <v>1</v>
      </c>
      <c r="W136" s="155">
        <v>0</v>
      </c>
      <c r="X136" s="236">
        <v>73</v>
      </c>
      <c r="Y136" s="55">
        <v>710</v>
      </c>
      <c r="Z136" s="54">
        <v>19</v>
      </c>
      <c r="AA136" s="54">
        <v>9</v>
      </c>
      <c r="AB136" s="54">
        <v>14</v>
      </c>
      <c r="AC136" s="54">
        <v>24</v>
      </c>
      <c r="AD136" s="54">
        <v>65</v>
      </c>
      <c r="AE136" s="54">
        <v>64</v>
      </c>
      <c r="AF136" s="54">
        <v>58</v>
      </c>
      <c r="AG136" s="54">
        <v>72</v>
      </c>
      <c r="AH136" s="54">
        <v>44</v>
      </c>
      <c r="AI136" s="54">
        <v>40</v>
      </c>
      <c r="AJ136" s="54">
        <v>58</v>
      </c>
      <c r="AK136" s="54">
        <v>31</v>
      </c>
      <c r="AL136" s="54">
        <v>61</v>
      </c>
      <c r="AM136" s="54">
        <v>22</v>
      </c>
      <c r="AN136" s="54">
        <v>41</v>
      </c>
      <c r="AO136" s="54">
        <v>15</v>
      </c>
      <c r="AP136" s="57">
        <v>360</v>
      </c>
      <c r="AQ136" s="57">
        <v>277</v>
      </c>
      <c r="AR136" s="94">
        <v>637</v>
      </c>
      <c r="AS136" s="237">
        <v>637</v>
      </c>
      <c r="AT136" s="59">
        <v>2449</v>
      </c>
      <c r="AU136" s="59">
        <v>335</v>
      </c>
      <c r="AV136" s="59">
        <v>1974</v>
      </c>
      <c r="AW136" s="59">
        <v>84</v>
      </c>
      <c r="AX136" s="59">
        <v>13</v>
      </c>
      <c r="AY136" s="71">
        <v>60.778311867193302</v>
      </c>
      <c r="AZ136" s="71">
        <v>45.211930926216645</v>
      </c>
      <c r="BA136" s="71">
        <v>71.168721800371571</v>
      </c>
      <c r="BB136" s="71">
        <v>22.3943661971831</v>
      </c>
      <c r="BC136" s="71">
        <v>87.520769088758371</v>
      </c>
      <c r="BD136" s="71">
        <v>193.5789232970107</v>
      </c>
      <c r="BE136" s="73">
        <v>13.679052674561046</v>
      </c>
    </row>
    <row r="137" spans="1:57" ht="33.75" customHeight="1" x14ac:dyDescent="0.3">
      <c r="A137" s="18">
        <v>131</v>
      </c>
      <c r="B137" s="233" t="s">
        <v>180</v>
      </c>
      <c r="C137" s="234">
        <v>1580050</v>
      </c>
      <c r="D137" s="155">
        <v>218</v>
      </c>
      <c r="E137" s="155">
        <v>13</v>
      </c>
      <c r="F137" s="155">
        <v>1</v>
      </c>
      <c r="G137" s="155">
        <v>0</v>
      </c>
      <c r="H137" s="155">
        <v>14</v>
      </c>
      <c r="I137" s="235">
        <v>0</v>
      </c>
      <c r="J137" s="236">
        <v>246</v>
      </c>
      <c r="K137" s="54">
        <v>354</v>
      </c>
      <c r="L137" s="54">
        <v>0</v>
      </c>
      <c r="M137" s="54">
        <v>0</v>
      </c>
      <c r="N137" s="54">
        <v>0</v>
      </c>
      <c r="O137" s="54">
        <v>0</v>
      </c>
      <c r="P137" s="54">
        <v>0</v>
      </c>
      <c r="Q137" s="236">
        <v>354</v>
      </c>
      <c r="R137" s="155">
        <v>71</v>
      </c>
      <c r="S137" s="155">
        <v>1</v>
      </c>
      <c r="T137" s="155">
        <v>0</v>
      </c>
      <c r="U137" s="155">
        <v>0</v>
      </c>
      <c r="V137" s="155">
        <v>0</v>
      </c>
      <c r="W137" s="155">
        <v>0</v>
      </c>
      <c r="X137" s="236">
        <v>72</v>
      </c>
      <c r="Y137" s="55">
        <v>672</v>
      </c>
      <c r="Z137" s="54">
        <v>44</v>
      </c>
      <c r="AA137" s="54">
        <v>42</v>
      </c>
      <c r="AB137" s="54">
        <v>22</v>
      </c>
      <c r="AC137" s="54">
        <v>30</v>
      </c>
      <c r="AD137" s="54">
        <v>56</v>
      </c>
      <c r="AE137" s="54">
        <v>59</v>
      </c>
      <c r="AF137" s="54">
        <v>45</v>
      </c>
      <c r="AG137" s="54">
        <v>51</v>
      </c>
      <c r="AH137" s="54">
        <v>50</v>
      </c>
      <c r="AI137" s="54">
        <v>51</v>
      </c>
      <c r="AJ137" s="54">
        <v>57</v>
      </c>
      <c r="AK137" s="54">
        <v>27</v>
      </c>
      <c r="AL137" s="54">
        <v>49</v>
      </c>
      <c r="AM137" s="54">
        <v>29</v>
      </c>
      <c r="AN137" s="54">
        <v>29</v>
      </c>
      <c r="AO137" s="54">
        <v>16</v>
      </c>
      <c r="AP137" s="57">
        <v>352</v>
      </c>
      <c r="AQ137" s="57">
        <v>305</v>
      </c>
      <c r="AR137" s="94">
        <v>657</v>
      </c>
      <c r="AS137" s="237">
        <v>657</v>
      </c>
      <c r="AT137" s="59">
        <v>1610</v>
      </c>
      <c r="AU137" s="59">
        <v>213</v>
      </c>
      <c r="AV137" s="59">
        <v>580</v>
      </c>
      <c r="AW137" s="59">
        <v>103</v>
      </c>
      <c r="AX137" s="59">
        <v>7</v>
      </c>
      <c r="AY137" s="71">
        <v>40.610529202662363</v>
      </c>
      <c r="AZ137" s="71">
        <v>38.5</v>
      </c>
      <c r="BA137" s="71">
        <v>61.148474452595501</v>
      </c>
      <c r="BB137" s="71">
        <v>14.880952380952381</v>
      </c>
      <c r="BC137" s="71">
        <v>58.479162051833811</v>
      </c>
      <c r="BD137" s="71">
        <v>166.32385051105976</v>
      </c>
      <c r="BE137" s="73">
        <v>13.229813664596273</v>
      </c>
    </row>
    <row r="138" spans="1:57" ht="33.75" customHeight="1" x14ac:dyDescent="0.3">
      <c r="A138" s="18">
        <v>132</v>
      </c>
      <c r="B138" s="233" t="s">
        <v>181</v>
      </c>
      <c r="C138" s="234">
        <v>1557169</v>
      </c>
      <c r="D138" s="155">
        <v>241</v>
      </c>
      <c r="E138" s="155">
        <v>7</v>
      </c>
      <c r="F138" s="155">
        <v>8</v>
      </c>
      <c r="G138" s="155">
        <v>2</v>
      </c>
      <c r="H138" s="155">
        <v>5</v>
      </c>
      <c r="I138" s="235">
        <v>0</v>
      </c>
      <c r="J138" s="236">
        <v>263</v>
      </c>
      <c r="K138" s="54">
        <v>327</v>
      </c>
      <c r="L138" s="54">
        <v>4</v>
      </c>
      <c r="M138" s="54">
        <v>0</v>
      </c>
      <c r="N138" s="54">
        <v>0</v>
      </c>
      <c r="O138" s="54">
        <v>2</v>
      </c>
      <c r="P138" s="54">
        <v>0</v>
      </c>
      <c r="Q138" s="236">
        <v>333</v>
      </c>
      <c r="R138" s="155">
        <v>137</v>
      </c>
      <c r="S138" s="155">
        <v>0</v>
      </c>
      <c r="T138" s="155">
        <v>0</v>
      </c>
      <c r="U138" s="155">
        <v>0</v>
      </c>
      <c r="V138" s="155">
        <v>0</v>
      </c>
      <c r="W138" s="155">
        <v>0</v>
      </c>
      <c r="X138" s="236">
        <v>137</v>
      </c>
      <c r="Y138" s="55">
        <v>733</v>
      </c>
      <c r="Z138" s="54">
        <v>42</v>
      </c>
      <c r="AA138" s="54">
        <v>32</v>
      </c>
      <c r="AB138" s="54">
        <v>36</v>
      </c>
      <c r="AC138" s="54">
        <v>48</v>
      </c>
      <c r="AD138" s="54">
        <v>65</v>
      </c>
      <c r="AE138" s="54">
        <v>71</v>
      </c>
      <c r="AF138" s="54">
        <v>49</v>
      </c>
      <c r="AG138" s="54">
        <v>72</v>
      </c>
      <c r="AH138" s="54">
        <v>47</v>
      </c>
      <c r="AI138" s="54">
        <v>40</v>
      </c>
      <c r="AJ138" s="54">
        <v>46</v>
      </c>
      <c r="AK138" s="54">
        <v>37</v>
      </c>
      <c r="AL138" s="54">
        <v>47</v>
      </c>
      <c r="AM138" s="54">
        <v>29</v>
      </c>
      <c r="AN138" s="54">
        <v>31</v>
      </c>
      <c r="AO138" s="54">
        <v>24</v>
      </c>
      <c r="AP138" s="57">
        <v>363</v>
      </c>
      <c r="AQ138" s="57">
        <v>353</v>
      </c>
      <c r="AR138" s="94">
        <v>716</v>
      </c>
      <c r="AS138" s="237">
        <v>716</v>
      </c>
      <c r="AT138" s="59">
        <v>2056</v>
      </c>
      <c r="AU138" s="59">
        <v>269</v>
      </c>
      <c r="AV138" s="59">
        <v>1025</v>
      </c>
      <c r="AW138" s="59">
        <v>170</v>
      </c>
      <c r="AX138" s="59">
        <v>17</v>
      </c>
      <c r="AY138" s="71">
        <v>44.239828104007259</v>
      </c>
      <c r="AZ138" s="71">
        <v>41.61073825503356</v>
      </c>
      <c r="BA138" s="71">
        <v>67.618940299388726</v>
      </c>
      <c r="BB138" s="71">
        <v>22.510231923601637</v>
      </c>
      <c r="BC138" s="71">
        <v>63.70535246977046</v>
      </c>
      <c r="BD138" s="71">
        <v>183.9235176143373</v>
      </c>
      <c r="BE138" s="73">
        <v>13.08365758754864</v>
      </c>
    </row>
    <row r="139" spans="1:57" ht="33.75" customHeight="1" x14ac:dyDescent="0.3">
      <c r="A139" s="18">
        <v>133</v>
      </c>
      <c r="B139" s="233" t="s">
        <v>182</v>
      </c>
      <c r="C139" s="234">
        <v>2111668</v>
      </c>
      <c r="D139" s="155">
        <v>348</v>
      </c>
      <c r="E139" s="155">
        <v>17</v>
      </c>
      <c r="F139" s="155">
        <v>11</v>
      </c>
      <c r="G139" s="155">
        <v>4</v>
      </c>
      <c r="H139" s="155">
        <v>5</v>
      </c>
      <c r="I139" s="235">
        <v>0</v>
      </c>
      <c r="J139" s="236">
        <v>385</v>
      </c>
      <c r="K139" s="54">
        <v>465</v>
      </c>
      <c r="L139" s="54">
        <v>7</v>
      </c>
      <c r="M139" s="54">
        <v>0</v>
      </c>
      <c r="N139" s="54">
        <v>2</v>
      </c>
      <c r="O139" s="54">
        <v>9</v>
      </c>
      <c r="P139" s="54">
        <v>0</v>
      </c>
      <c r="Q139" s="236">
        <v>483</v>
      </c>
      <c r="R139" s="155">
        <v>104</v>
      </c>
      <c r="S139" s="155">
        <v>0</v>
      </c>
      <c r="T139" s="155">
        <v>0</v>
      </c>
      <c r="U139" s="155">
        <v>0</v>
      </c>
      <c r="V139" s="155">
        <v>6</v>
      </c>
      <c r="W139" s="155">
        <v>0</v>
      </c>
      <c r="X139" s="236">
        <v>110</v>
      </c>
      <c r="Y139" s="55">
        <v>978</v>
      </c>
      <c r="Z139" s="54">
        <v>54</v>
      </c>
      <c r="AA139" s="54">
        <v>48</v>
      </c>
      <c r="AB139" s="54">
        <v>34</v>
      </c>
      <c r="AC139" s="54">
        <v>37</v>
      </c>
      <c r="AD139" s="54">
        <v>78</v>
      </c>
      <c r="AE139" s="54">
        <v>112</v>
      </c>
      <c r="AF139" s="54">
        <v>80</v>
      </c>
      <c r="AG139" s="54">
        <v>97</v>
      </c>
      <c r="AH139" s="54">
        <v>58</v>
      </c>
      <c r="AI139" s="54">
        <v>57</v>
      </c>
      <c r="AJ139" s="54">
        <v>73</v>
      </c>
      <c r="AK139" s="54">
        <v>54</v>
      </c>
      <c r="AL139" s="54">
        <v>37</v>
      </c>
      <c r="AM139" s="54">
        <v>44</v>
      </c>
      <c r="AN139" s="54">
        <v>44</v>
      </c>
      <c r="AO139" s="54">
        <v>34</v>
      </c>
      <c r="AP139" s="57">
        <v>458</v>
      </c>
      <c r="AQ139" s="57">
        <v>483</v>
      </c>
      <c r="AR139" s="94">
        <v>941</v>
      </c>
      <c r="AS139" s="237">
        <v>941</v>
      </c>
      <c r="AT139" s="59">
        <v>3276</v>
      </c>
      <c r="AU139" s="59">
        <v>382</v>
      </c>
      <c r="AV139" s="59">
        <v>2065</v>
      </c>
      <c r="AW139" s="59">
        <v>155</v>
      </c>
      <c r="AX139" s="59">
        <v>16</v>
      </c>
      <c r="AY139" s="71">
        <v>48.013650293932983</v>
      </c>
      <c r="AZ139" s="71">
        <v>42.05069124423963</v>
      </c>
      <c r="BA139" s="71">
        <v>65.532248886272114</v>
      </c>
      <c r="BB139" s="71">
        <v>16.871165644171779</v>
      </c>
      <c r="BC139" s="71">
        <v>69.139656423263503</v>
      </c>
      <c r="BD139" s="71">
        <v>178.24771697066015</v>
      </c>
      <c r="BE139" s="73">
        <v>11.66056166056166</v>
      </c>
    </row>
    <row r="140" spans="1:57" ht="33.75" customHeight="1" x14ac:dyDescent="0.3">
      <c r="A140" s="18">
        <v>134</v>
      </c>
      <c r="B140" s="240" t="s">
        <v>183</v>
      </c>
      <c r="C140" s="234">
        <v>1308530</v>
      </c>
      <c r="D140" s="155">
        <v>149</v>
      </c>
      <c r="E140" s="155">
        <v>11</v>
      </c>
      <c r="F140" s="155">
        <v>0</v>
      </c>
      <c r="G140" s="155">
        <v>1</v>
      </c>
      <c r="H140" s="155">
        <v>10</v>
      </c>
      <c r="I140" s="235">
        <v>0</v>
      </c>
      <c r="J140" s="236">
        <v>171</v>
      </c>
      <c r="K140" s="54">
        <v>226</v>
      </c>
      <c r="L140" s="54">
        <v>7</v>
      </c>
      <c r="M140" s="54">
        <v>0</v>
      </c>
      <c r="N140" s="54">
        <v>2</v>
      </c>
      <c r="O140" s="54">
        <v>10</v>
      </c>
      <c r="P140" s="54">
        <v>0</v>
      </c>
      <c r="Q140" s="236">
        <v>245</v>
      </c>
      <c r="R140" s="155">
        <v>35</v>
      </c>
      <c r="S140" s="155">
        <v>0</v>
      </c>
      <c r="T140" s="155">
        <v>0</v>
      </c>
      <c r="U140" s="155">
        <v>0</v>
      </c>
      <c r="V140" s="155">
        <v>2</v>
      </c>
      <c r="W140" s="155">
        <v>0</v>
      </c>
      <c r="X140" s="236">
        <v>37</v>
      </c>
      <c r="Y140" s="55">
        <v>453</v>
      </c>
      <c r="Z140" s="54">
        <v>46</v>
      </c>
      <c r="AA140" s="54">
        <v>32</v>
      </c>
      <c r="AB140" s="54">
        <v>19</v>
      </c>
      <c r="AC140" s="54">
        <v>22</v>
      </c>
      <c r="AD140" s="54">
        <v>31</v>
      </c>
      <c r="AE140" s="54">
        <v>29</v>
      </c>
      <c r="AF140" s="54">
        <v>32</v>
      </c>
      <c r="AG140" s="54">
        <v>24</v>
      </c>
      <c r="AH140" s="54">
        <v>19</v>
      </c>
      <c r="AI140" s="54">
        <v>34</v>
      </c>
      <c r="AJ140" s="54">
        <v>49</v>
      </c>
      <c r="AK140" s="54">
        <v>12</v>
      </c>
      <c r="AL140" s="54">
        <v>31</v>
      </c>
      <c r="AM140" s="54">
        <v>9</v>
      </c>
      <c r="AN140" s="54">
        <v>23</v>
      </c>
      <c r="AO140" s="54">
        <v>16</v>
      </c>
      <c r="AP140" s="57">
        <v>250</v>
      </c>
      <c r="AQ140" s="57">
        <v>178</v>
      </c>
      <c r="AR140" s="94">
        <v>428</v>
      </c>
      <c r="AS140" s="237">
        <v>428</v>
      </c>
      <c r="AT140" s="59">
        <v>1461</v>
      </c>
      <c r="AU140" s="59">
        <v>167</v>
      </c>
      <c r="AV140" s="59">
        <v>361</v>
      </c>
      <c r="AW140" s="59">
        <v>54</v>
      </c>
      <c r="AX140" s="59">
        <v>2</v>
      </c>
      <c r="AY140" s="71">
        <v>33.965170415996916</v>
      </c>
      <c r="AZ140" s="71">
        <v>38.461538461538467</v>
      </c>
      <c r="BA140" s="71">
        <v>48.100675162654447</v>
      </c>
      <c r="BB140" s="71">
        <v>17.218543046357617</v>
      </c>
      <c r="BC140" s="71">
        <v>48.909845399035561</v>
      </c>
      <c r="BD140" s="71">
        <v>130.83383644242011</v>
      </c>
      <c r="BE140" s="73">
        <v>11.430527036276523</v>
      </c>
    </row>
    <row r="141" spans="1:57" ht="33.75" customHeight="1" x14ac:dyDescent="0.3">
      <c r="A141" s="18">
        <v>135</v>
      </c>
      <c r="B141" s="233" t="s">
        <v>184</v>
      </c>
      <c r="C141" s="234">
        <v>1279921</v>
      </c>
      <c r="D141" s="155">
        <v>195</v>
      </c>
      <c r="E141" s="155">
        <v>14</v>
      </c>
      <c r="F141" s="155">
        <v>8</v>
      </c>
      <c r="G141" s="155">
        <v>1</v>
      </c>
      <c r="H141" s="155">
        <v>0</v>
      </c>
      <c r="I141" s="235">
        <v>0</v>
      </c>
      <c r="J141" s="236">
        <v>218</v>
      </c>
      <c r="K141" s="54">
        <v>80</v>
      </c>
      <c r="L141" s="54">
        <v>4</v>
      </c>
      <c r="M141" s="54">
        <v>0</v>
      </c>
      <c r="N141" s="54">
        <v>0</v>
      </c>
      <c r="O141" s="54">
        <v>1</v>
      </c>
      <c r="P141" s="54">
        <v>0</v>
      </c>
      <c r="Q141" s="236">
        <v>85</v>
      </c>
      <c r="R141" s="155">
        <v>92</v>
      </c>
      <c r="S141" s="155">
        <v>0</v>
      </c>
      <c r="T141" s="155">
        <v>0</v>
      </c>
      <c r="U141" s="155">
        <v>0</v>
      </c>
      <c r="V141" s="155">
        <v>1</v>
      </c>
      <c r="W141" s="155">
        <v>0</v>
      </c>
      <c r="X141" s="236">
        <v>93</v>
      </c>
      <c r="Y141" s="55">
        <v>396</v>
      </c>
      <c r="Z141" s="54">
        <v>11</v>
      </c>
      <c r="AA141" s="54">
        <v>6</v>
      </c>
      <c r="AB141" s="54">
        <v>11</v>
      </c>
      <c r="AC141" s="54">
        <v>10</v>
      </c>
      <c r="AD141" s="54">
        <v>41</v>
      </c>
      <c r="AE141" s="54">
        <v>27</v>
      </c>
      <c r="AF141" s="54">
        <v>50</v>
      </c>
      <c r="AG141" s="54">
        <v>31</v>
      </c>
      <c r="AH141" s="54">
        <v>45</v>
      </c>
      <c r="AI141" s="54">
        <v>13</v>
      </c>
      <c r="AJ141" s="54">
        <v>50</v>
      </c>
      <c r="AK141" s="54">
        <v>17</v>
      </c>
      <c r="AL141" s="54">
        <v>26</v>
      </c>
      <c r="AM141" s="54">
        <v>17</v>
      </c>
      <c r="AN141" s="54">
        <v>23</v>
      </c>
      <c r="AO141" s="54">
        <v>7</v>
      </c>
      <c r="AP141" s="57">
        <v>257</v>
      </c>
      <c r="AQ141" s="57">
        <v>128</v>
      </c>
      <c r="AR141" s="94">
        <v>385</v>
      </c>
      <c r="AS141" s="237">
        <v>385</v>
      </c>
      <c r="AT141" s="59">
        <v>1760</v>
      </c>
      <c r="AU141" s="59">
        <v>200</v>
      </c>
      <c r="AV141" s="59">
        <v>659</v>
      </c>
      <c r="AW141" s="59">
        <v>146</v>
      </c>
      <c r="AX141" s="59">
        <v>5</v>
      </c>
      <c r="AY141" s="71">
        <v>45.358702260182895</v>
      </c>
      <c r="AZ141" s="71">
        <v>68.976897689768975</v>
      </c>
      <c r="BA141" s="71">
        <v>44.235266910085485</v>
      </c>
      <c r="BB141" s="71">
        <v>30.555555555555557</v>
      </c>
      <c r="BC141" s="71">
        <v>65.316531254663374</v>
      </c>
      <c r="BD141" s="71">
        <v>120.31992599543253</v>
      </c>
      <c r="BE141" s="73">
        <v>11.363636363636363</v>
      </c>
    </row>
    <row r="142" spans="1:57" ht="33.75" customHeight="1" x14ac:dyDescent="0.3">
      <c r="A142" s="18">
        <v>136</v>
      </c>
      <c r="B142" s="233" t="s">
        <v>185</v>
      </c>
      <c r="C142" s="234">
        <v>1320297</v>
      </c>
      <c r="D142" s="155">
        <v>210</v>
      </c>
      <c r="E142" s="155">
        <v>20</v>
      </c>
      <c r="F142" s="155">
        <v>12</v>
      </c>
      <c r="G142" s="155">
        <v>3</v>
      </c>
      <c r="H142" s="155">
        <v>18</v>
      </c>
      <c r="I142" s="235">
        <v>0</v>
      </c>
      <c r="J142" s="236">
        <v>263</v>
      </c>
      <c r="K142" s="54">
        <v>129</v>
      </c>
      <c r="L142" s="54">
        <v>0</v>
      </c>
      <c r="M142" s="54">
        <v>0</v>
      </c>
      <c r="N142" s="54">
        <v>0</v>
      </c>
      <c r="O142" s="54">
        <v>7</v>
      </c>
      <c r="P142" s="54">
        <v>0</v>
      </c>
      <c r="Q142" s="236">
        <v>136</v>
      </c>
      <c r="R142" s="155">
        <v>132</v>
      </c>
      <c r="S142" s="155">
        <v>1</v>
      </c>
      <c r="T142" s="155">
        <v>0</v>
      </c>
      <c r="U142" s="155">
        <v>0</v>
      </c>
      <c r="V142" s="155">
        <v>3</v>
      </c>
      <c r="W142" s="155">
        <v>0</v>
      </c>
      <c r="X142" s="236">
        <v>136</v>
      </c>
      <c r="Y142" s="55">
        <v>535</v>
      </c>
      <c r="Z142" s="54">
        <v>11</v>
      </c>
      <c r="AA142" s="54">
        <v>8</v>
      </c>
      <c r="AB142" s="54">
        <v>17</v>
      </c>
      <c r="AC142" s="54">
        <v>25</v>
      </c>
      <c r="AD142" s="54">
        <v>76</v>
      </c>
      <c r="AE142" s="54">
        <v>55</v>
      </c>
      <c r="AF142" s="54">
        <v>52</v>
      </c>
      <c r="AG142" s="54">
        <v>33</v>
      </c>
      <c r="AH142" s="54">
        <v>24</v>
      </c>
      <c r="AI142" s="54">
        <v>31</v>
      </c>
      <c r="AJ142" s="54">
        <v>32</v>
      </c>
      <c r="AK142" s="54">
        <v>21</v>
      </c>
      <c r="AL142" s="54">
        <v>34</v>
      </c>
      <c r="AM142" s="54">
        <v>21</v>
      </c>
      <c r="AN142" s="54">
        <v>31</v>
      </c>
      <c r="AO142" s="54">
        <v>21</v>
      </c>
      <c r="AP142" s="57">
        <v>277</v>
      </c>
      <c r="AQ142" s="57">
        <v>215</v>
      </c>
      <c r="AR142" s="94">
        <v>492</v>
      </c>
      <c r="AS142" s="237">
        <v>492</v>
      </c>
      <c r="AT142" s="59">
        <v>2256</v>
      </c>
      <c r="AU142" s="59">
        <v>244</v>
      </c>
      <c r="AV142" s="59">
        <v>1291</v>
      </c>
      <c r="AW142" s="59">
        <v>199</v>
      </c>
      <c r="AX142" s="59">
        <v>15</v>
      </c>
      <c r="AY142" s="71">
        <v>48.389785698891146</v>
      </c>
      <c r="AZ142" s="71">
        <v>57.644110275689222</v>
      </c>
      <c r="BA142" s="71">
        <v>54.800504111173922</v>
      </c>
      <c r="BB142" s="71">
        <v>36.635514018691588</v>
      </c>
      <c r="BC142" s="71">
        <v>69.681291406403261</v>
      </c>
      <c r="BD142" s="71">
        <v>149.05737118239307</v>
      </c>
      <c r="BE142" s="73">
        <v>10.815602836879433</v>
      </c>
    </row>
    <row r="143" spans="1:57" ht="33.75" customHeight="1" x14ac:dyDescent="0.3">
      <c r="A143" s="18">
        <v>137</v>
      </c>
      <c r="B143" s="233" t="s">
        <v>186</v>
      </c>
      <c r="C143" s="234">
        <v>688893</v>
      </c>
      <c r="D143" s="155">
        <v>107</v>
      </c>
      <c r="E143" s="155">
        <v>4</v>
      </c>
      <c r="F143" s="155">
        <v>1</v>
      </c>
      <c r="G143" s="155">
        <v>0</v>
      </c>
      <c r="H143" s="155">
        <v>2</v>
      </c>
      <c r="I143" s="235">
        <v>0</v>
      </c>
      <c r="J143" s="236">
        <v>114</v>
      </c>
      <c r="K143" s="54">
        <v>120</v>
      </c>
      <c r="L143" s="54">
        <v>2</v>
      </c>
      <c r="M143" s="54">
        <v>0</v>
      </c>
      <c r="N143" s="54">
        <v>0</v>
      </c>
      <c r="O143" s="54">
        <v>0</v>
      </c>
      <c r="P143" s="54">
        <v>0</v>
      </c>
      <c r="Q143" s="236">
        <v>122</v>
      </c>
      <c r="R143" s="155">
        <v>15</v>
      </c>
      <c r="S143" s="155">
        <v>2</v>
      </c>
      <c r="T143" s="155">
        <v>0</v>
      </c>
      <c r="U143" s="155">
        <v>0</v>
      </c>
      <c r="V143" s="155">
        <v>0</v>
      </c>
      <c r="W143" s="155">
        <v>0</v>
      </c>
      <c r="X143" s="236">
        <v>17</v>
      </c>
      <c r="Y143" s="55">
        <v>253</v>
      </c>
      <c r="Z143" s="54">
        <v>15</v>
      </c>
      <c r="AA143" s="54">
        <v>15</v>
      </c>
      <c r="AB143" s="54">
        <v>1</v>
      </c>
      <c r="AC143" s="54">
        <v>6</v>
      </c>
      <c r="AD143" s="54">
        <v>16</v>
      </c>
      <c r="AE143" s="54">
        <v>14</v>
      </c>
      <c r="AF143" s="54">
        <v>19</v>
      </c>
      <c r="AG143" s="54">
        <v>26</v>
      </c>
      <c r="AH143" s="54">
        <v>21</v>
      </c>
      <c r="AI143" s="54">
        <v>19</v>
      </c>
      <c r="AJ143" s="54">
        <v>18</v>
      </c>
      <c r="AK143" s="54">
        <v>21</v>
      </c>
      <c r="AL143" s="54">
        <v>16</v>
      </c>
      <c r="AM143" s="54">
        <v>16</v>
      </c>
      <c r="AN143" s="54">
        <v>15</v>
      </c>
      <c r="AO143" s="54">
        <v>12</v>
      </c>
      <c r="AP143" s="57">
        <v>121</v>
      </c>
      <c r="AQ143" s="57">
        <v>129</v>
      </c>
      <c r="AR143" s="94">
        <v>250</v>
      </c>
      <c r="AS143" s="237">
        <v>250</v>
      </c>
      <c r="AT143" s="59">
        <v>910</v>
      </c>
      <c r="AU143" s="59">
        <v>111</v>
      </c>
      <c r="AV143" s="59">
        <v>384</v>
      </c>
      <c r="AW143" s="59">
        <v>42</v>
      </c>
      <c r="AX143" s="59">
        <v>4</v>
      </c>
      <c r="AY143" s="71">
        <v>44.757797413144466</v>
      </c>
      <c r="AZ143" s="71">
        <v>47.033898305084747</v>
      </c>
      <c r="BA143" s="71">
        <v>53.367802956849516</v>
      </c>
      <c r="BB143" s="71">
        <v>10.276679841897234</v>
      </c>
      <c r="BC143" s="71">
        <v>64.451228274928027</v>
      </c>
      <c r="BD143" s="71">
        <v>145.16042404263072</v>
      </c>
      <c r="BE143" s="73">
        <v>12.197802197802197</v>
      </c>
    </row>
    <row r="144" spans="1:57" ht="33.75" customHeight="1" x14ac:dyDescent="0.3">
      <c r="A144" s="18">
        <v>138</v>
      </c>
      <c r="B144" s="233" t="s">
        <v>187</v>
      </c>
      <c r="C144" s="234">
        <v>643817</v>
      </c>
      <c r="D144" s="155">
        <v>76</v>
      </c>
      <c r="E144" s="155">
        <v>5</v>
      </c>
      <c r="F144" s="155">
        <v>3</v>
      </c>
      <c r="G144" s="155">
        <v>1</v>
      </c>
      <c r="H144" s="155">
        <v>10</v>
      </c>
      <c r="I144" s="235">
        <v>0</v>
      </c>
      <c r="J144" s="236">
        <v>95</v>
      </c>
      <c r="K144" s="54">
        <v>82</v>
      </c>
      <c r="L144" s="54">
        <v>0</v>
      </c>
      <c r="M144" s="54">
        <v>0</v>
      </c>
      <c r="N144" s="54">
        <v>0</v>
      </c>
      <c r="O144" s="54">
        <v>3</v>
      </c>
      <c r="P144" s="54">
        <v>0</v>
      </c>
      <c r="Q144" s="236">
        <v>85</v>
      </c>
      <c r="R144" s="155">
        <v>46</v>
      </c>
      <c r="S144" s="155">
        <v>0</v>
      </c>
      <c r="T144" s="155">
        <v>0</v>
      </c>
      <c r="U144" s="155">
        <v>0</v>
      </c>
      <c r="V144" s="155">
        <v>2</v>
      </c>
      <c r="W144" s="155">
        <v>0</v>
      </c>
      <c r="X144" s="236">
        <v>48</v>
      </c>
      <c r="Y144" s="55">
        <v>228</v>
      </c>
      <c r="Z144" s="54">
        <v>7</v>
      </c>
      <c r="AA144" s="54">
        <v>6</v>
      </c>
      <c r="AB144" s="54">
        <v>5</v>
      </c>
      <c r="AC144" s="54">
        <v>9</v>
      </c>
      <c r="AD144" s="54">
        <v>18</v>
      </c>
      <c r="AE144" s="54">
        <v>37</v>
      </c>
      <c r="AF144" s="54">
        <v>17</v>
      </c>
      <c r="AG144" s="54">
        <v>39</v>
      </c>
      <c r="AH144" s="54">
        <v>12</v>
      </c>
      <c r="AI144" s="54">
        <v>12</v>
      </c>
      <c r="AJ144" s="54">
        <v>15</v>
      </c>
      <c r="AK144" s="54">
        <v>8</v>
      </c>
      <c r="AL144" s="54">
        <v>12</v>
      </c>
      <c r="AM144" s="54">
        <v>4</v>
      </c>
      <c r="AN144" s="54">
        <v>3</v>
      </c>
      <c r="AO144" s="54">
        <v>5</v>
      </c>
      <c r="AP144" s="57">
        <v>89</v>
      </c>
      <c r="AQ144" s="57">
        <v>120</v>
      </c>
      <c r="AR144" s="94">
        <v>209</v>
      </c>
      <c r="AS144" s="237">
        <v>209</v>
      </c>
      <c r="AT144" s="59">
        <v>596</v>
      </c>
      <c r="AU144" s="59">
        <v>85</v>
      </c>
      <c r="AV144" s="59">
        <v>596</v>
      </c>
      <c r="AW144" s="59">
        <v>19</v>
      </c>
      <c r="AX144" s="59">
        <v>1</v>
      </c>
      <c r="AY144" s="71">
        <v>34.947819023107499</v>
      </c>
      <c r="AZ144" s="71">
        <v>45</v>
      </c>
      <c r="BA144" s="71">
        <v>47.739177619800437</v>
      </c>
      <c r="BB144" s="71">
        <v>30.701754385964914</v>
      </c>
      <c r="BC144" s="71">
        <v>50.324859393274799</v>
      </c>
      <c r="BD144" s="71">
        <v>129.85056312585718</v>
      </c>
      <c r="BE144" s="73">
        <v>14.261744966442953</v>
      </c>
    </row>
    <row r="145" spans="1:57" ht="33.75" customHeight="1" x14ac:dyDescent="0.3">
      <c r="A145" s="18">
        <v>139</v>
      </c>
      <c r="B145" s="233" t="s">
        <v>188</v>
      </c>
      <c r="C145" s="234">
        <v>1328372</v>
      </c>
      <c r="D145" s="155">
        <v>159</v>
      </c>
      <c r="E145" s="155">
        <v>17</v>
      </c>
      <c r="F145" s="155">
        <v>6</v>
      </c>
      <c r="G145" s="155">
        <v>1</v>
      </c>
      <c r="H145" s="155">
        <v>12</v>
      </c>
      <c r="I145" s="235">
        <v>0</v>
      </c>
      <c r="J145" s="236">
        <v>195</v>
      </c>
      <c r="K145" s="54">
        <v>88</v>
      </c>
      <c r="L145" s="54">
        <v>1</v>
      </c>
      <c r="M145" s="54">
        <v>0</v>
      </c>
      <c r="N145" s="54">
        <v>2</v>
      </c>
      <c r="O145" s="54">
        <v>1</v>
      </c>
      <c r="P145" s="54">
        <v>0</v>
      </c>
      <c r="Q145" s="236">
        <v>92</v>
      </c>
      <c r="R145" s="155">
        <v>48</v>
      </c>
      <c r="S145" s="155">
        <v>0</v>
      </c>
      <c r="T145" s="155">
        <v>0</v>
      </c>
      <c r="U145" s="155">
        <v>0</v>
      </c>
      <c r="V145" s="155">
        <v>0</v>
      </c>
      <c r="W145" s="155">
        <v>0</v>
      </c>
      <c r="X145" s="236">
        <v>48</v>
      </c>
      <c r="Y145" s="55">
        <v>335</v>
      </c>
      <c r="Z145" s="54">
        <v>6</v>
      </c>
      <c r="AA145" s="54">
        <v>6</v>
      </c>
      <c r="AB145" s="54">
        <v>5</v>
      </c>
      <c r="AC145" s="54">
        <v>2</v>
      </c>
      <c r="AD145" s="54">
        <v>20</v>
      </c>
      <c r="AE145" s="54">
        <v>19</v>
      </c>
      <c r="AF145" s="54">
        <v>25</v>
      </c>
      <c r="AG145" s="54">
        <v>47</v>
      </c>
      <c r="AH145" s="54">
        <v>31</v>
      </c>
      <c r="AI145" s="54">
        <v>22</v>
      </c>
      <c r="AJ145" s="54">
        <v>26</v>
      </c>
      <c r="AK145" s="54">
        <v>15</v>
      </c>
      <c r="AL145" s="54">
        <v>34</v>
      </c>
      <c r="AM145" s="54">
        <v>13</v>
      </c>
      <c r="AN145" s="54">
        <v>36</v>
      </c>
      <c r="AO145" s="54">
        <v>6</v>
      </c>
      <c r="AP145" s="57">
        <v>183</v>
      </c>
      <c r="AQ145" s="57">
        <v>130</v>
      </c>
      <c r="AR145" s="94">
        <v>313</v>
      </c>
      <c r="AS145" s="237">
        <v>313</v>
      </c>
      <c r="AT145" s="59">
        <v>1731</v>
      </c>
      <c r="AU145" s="59">
        <v>202</v>
      </c>
      <c r="AV145" s="59">
        <v>500</v>
      </c>
      <c r="AW145" s="59">
        <v>46</v>
      </c>
      <c r="AX145" s="59">
        <v>10</v>
      </c>
      <c r="AY145" s="71">
        <v>36.803612910305908</v>
      </c>
      <c r="AZ145" s="71">
        <v>61.324041811846683</v>
      </c>
      <c r="BA145" s="71">
        <v>34.650995176581468</v>
      </c>
      <c r="BB145" s="71">
        <v>26.268656716417908</v>
      </c>
      <c r="BC145" s="71">
        <v>52.997202590840516</v>
      </c>
      <c r="BD145" s="71">
        <v>94.250706880301607</v>
      </c>
      <c r="BE145" s="73">
        <v>11.669555170421722</v>
      </c>
    </row>
    <row r="146" spans="1:57" ht="33.75" customHeight="1" x14ac:dyDescent="0.3">
      <c r="A146" s="18">
        <v>140</v>
      </c>
      <c r="B146" s="233" t="s">
        <v>189</v>
      </c>
      <c r="C146" s="234">
        <v>838597</v>
      </c>
      <c r="D146" s="155">
        <v>117</v>
      </c>
      <c r="E146" s="155">
        <v>11</v>
      </c>
      <c r="F146" s="155">
        <v>5</v>
      </c>
      <c r="G146" s="155">
        <v>1</v>
      </c>
      <c r="H146" s="155">
        <v>0</v>
      </c>
      <c r="I146" s="235">
        <v>0</v>
      </c>
      <c r="J146" s="236">
        <v>134</v>
      </c>
      <c r="K146" s="54">
        <v>54</v>
      </c>
      <c r="L146" s="54">
        <v>2</v>
      </c>
      <c r="M146" s="54">
        <v>0</v>
      </c>
      <c r="N146" s="54">
        <v>1</v>
      </c>
      <c r="O146" s="54">
        <v>0</v>
      </c>
      <c r="P146" s="54">
        <v>0</v>
      </c>
      <c r="Q146" s="236">
        <v>57</v>
      </c>
      <c r="R146" s="155">
        <v>20</v>
      </c>
      <c r="S146" s="155">
        <v>0</v>
      </c>
      <c r="T146" s="155">
        <v>0</v>
      </c>
      <c r="U146" s="155">
        <v>0</v>
      </c>
      <c r="V146" s="155">
        <v>0</v>
      </c>
      <c r="W146" s="155">
        <v>0</v>
      </c>
      <c r="X146" s="236">
        <v>20</v>
      </c>
      <c r="Y146" s="55">
        <v>211</v>
      </c>
      <c r="Z146" s="54">
        <v>5</v>
      </c>
      <c r="AA146" s="54">
        <v>3</v>
      </c>
      <c r="AB146" s="54">
        <v>3</v>
      </c>
      <c r="AC146" s="54">
        <v>1</v>
      </c>
      <c r="AD146" s="54">
        <v>27</v>
      </c>
      <c r="AE146" s="54">
        <v>10</v>
      </c>
      <c r="AF146" s="54">
        <v>21</v>
      </c>
      <c r="AG146" s="54">
        <v>19</v>
      </c>
      <c r="AH146" s="54">
        <v>24</v>
      </c>
      <c r="AI146" s="54">
        <v>19</v>
      </c>
      <c r="AJ146" s="54">
        <v>15</v>
      </c>
      <c r="AK146" s="54">
        <v>13</v>
      </c>
      <c r="AL146" s="54">
        <v>14</v>
      </c>
      <c r="AM146" s="54">
        <v>10</v>
      </c>
      <c r="AN146" s="54">
        <v>14</v>
      </c>
      <c r="AO146" s="54">
        <v>6</v>
      </c>
      <c r="AP146" s="57">
        <v>123</v>
      </c>
      <c r="AQ146" s="57">
        <v>81</v>
      </c>
      <c r="AR146" s="94">
        <v>204</v>
      </c>
      <c r="AS146" s="237">
        <v>204</v>
      </c>
      <c r="AT146" s="59">
        <v>1233</v>
      </c>
      <c r="AU146" s="59">
        <v>133</v>
      </c>
      <c r="AV146" s="59">
        <v>455</v>
      </c>
      <c r="AW146" s="59">
        <v>26</v>
      </c>
      <c r="AX146" s="59">
        <v>2</v>
      </c>
      <c r="AY146" s="71">
        <v>42.398858516731579</v>
      </c>
      <c r="AZ146" s="71">
        <v>67.015706806282722</v>
      </c>
      <c r="BA146" s="71">
        <v>35.774036873492271</v>
      </c>
      <c r="BB146" s="71">
        <v>18.957345971563981</v>
      </c>
      <c r="BC146" s="71">
        <v>61.054356264093478</v>
      </c>
      <c r="BD146" s="71">
        <v>97.305380295898985</v>
      </c>
      <c r="BE146" s="73">
        <v>10.78669910786699</v>
      </c>
    </row>
    <row r="147" spans="1:57" ht="33.75" customHeight="1" x14ac:dyDescent="0.3">
      <c r="A147" s="18">
        <v>141</v>
      </c>
      <c r="B147" s="233" t="s">
        <v>190</v>
      </c>
      <c r="C147" s="234">
        <v>779137</v>
      </c>
      <c r="D147" s="155">
        <v>80</v>
      </c>
      <c r="E147" s="155">
        <v>7</v>
      </c>
      <c r="F147" s="155">
        <v>1</v>
      </c>
      <c r="G147" s="155">
        <v>3</v>
      </c>
      <c r="H147" s="155">
        <v>1</v>
      </c>
      <c r="I147" s="235">
        <v>0</v>
      </c>
      <c r="J147" s="236">
        <v>92</v>
      </c>
      <c r="K147" s="54">
        <v>70</v>
      </c>
      <c r="L147" s="54">
        <v>0</v>
      </c>
      <c r="M147" s="54">
        <v>0</v>
      </c>
      <c r="N147" s="54">
        <v>0</v>
      </c>
      <c r="O147" s="54">
        <v>2</v>
      </c>
      <c r="P147" s="54">
        <v>0</v>
      </c>
      <c r="Q147" s="236">
        <v>72</v>
      </c>
      <c r="R147" s="155">
        <v>7</v>
      </c>
      <c r="S147" s="155">
        <v>0</v>
      </c>
      <c r="T147" s="155">
        <v>0</v>
      </c>
      <c r="U147" s="155">
        <v>0</v>
      </c>
      <c r="V147" s="155">
        <v>0</v>
      </c>
      <c r="W147" s="155">
        <v>0</v>
      </c>
      <c r="X147" s="236">
        <v>7</v>
      </c>
      <c r="Y147" s="55">
        <v>171</v>
      </c>
      <c r="Z147" s="54">
        <v>0</v>
      </c>
      <c r="AA147" s="54">
        <v>0</v>
      </c>
      <c r="AB147" s="54">
        <v>0</v>
      </c>
      <c r="AC147" s="54">
        <v>0</v>
      </c>
      <c r="AD147" s="54">
        <v>9</v>
      </c>
      <c r="AE147" s="54">
        <v>8</v>
      </c>
      <c r="AF147" s="54">
        <v>16</v>
      </c>
      <c r="AG147" s="54">
        <v>12</v>
      </c>
      <c r="AH147" s="54">
        <v>21</v>
      </c>
      <c r="AI147" s="54">
        <v>9</v>
      </c>
      <c r="AJ147" s="54">
        <v>19</v>
      </c>
      <c r="AK147" s="54">
        <v>14</v>
      </c>
      <c r="AL147" s="54">
        <v>28</v>
      </c>
      <c r="AM147" s="54">
        <v>14</v>
      </c>
      <c r="AN147" s="54">
        <v>7</v>
      </c>
      <c r="AO147" s="54">
        <v>7</v>
      </c>
      <c r="AP147" s="57">
        <v>100</v>
      </c>
      <c r="AQ147" s="57">
        <v>64</v>
      </c>
      <c r="AR147" s="94">
        <v>164</v>
      </c>
      <c r="AS147" s="237">
        <v>164</v>
      </c>
      <c r="AT147" s="59">
        <v>569</v>
      </c>
      <c r="AU147" s="59">
        <v>88</v>
      </c>
      <c r="AV147" s="59">
        <v>440</v>
      </c>
      <c r="AW147" s="59">
        <v>31</v>
      </c>
      <c r="AX147" s="59">
        <v>8</v>
      </c>
      <c r="AY147" s="71">
        <v>29.234624690879496</v>
      </c>
      <c r="AZ147" s="71">
        <v>62.595419847328252</v>
      </c>
      <c r="BA147" s="71">
        <v>25.289138756988439</v>
      </c>
      <c r="BB147" s="71">
        <v>7.4074074074074066</v>
      </c>
      <c r="BC147" s="71">
        <v>42.097859554866474</v>
      </c>
      <c r="BD147" s="71">
        <v>68.280674643868792</v>
      </c>
      <c r="BE147" s="73">
        <v>13.565217391304349</v>
      </c>
    </row>
    <row r="148" spans="1:57" s="221" customFormat="1" ht="33.75" customHeight="1" thickBot="1" x14ac:dyDescent="0.35">
      <c r="A148" s="18">
        <v>142</v>
      </c>
      <c r="B148" s="241" t="s">
        <v>191</v>
      </c>
      <c r="C148" s="242">
        <v>963642</v>
      </c>
      <c r="D148" s="243">
        <v>241</v>
      </c>
      <c r="E148" s="243">
        <v>9</v>
      </c>
      <c r="F148" s="243">
        <v>6</v>
      </c>
      <c r="G148" s="243">
        <v>2</v>
      </c>
      <c r="H148" s="243">
        <v>41</v>
      </c>
      <c r="I148" s="244">
        <v>0</v>
      </c>
      <c r="J148" s="245">
        <v>299</v>
      </c>
      <c r="K148" s="246">
        <v>377</v>
      </c>
      <c r="L148" s="246">
        <v>6</v>
      </c>
      <c r="M148" s="246">
        <v>0</v>
      </c>
      <c r="N148" s="246">
        <v>1</v>
      </c>
      <c r="O148" s="246">
        <v>55</v>
      </c>
      <c r="P148" s="246">
        <v>0</v>
      </c>
      <c r="Q148" s="245">
        <v>439</v>
      </c>
      <c r="R148" s="243">
        <v>55</v>
      </c>
      <c r="S148" s="243">
        <v>0</v>
      </c>
      <c r="T148" s="243">
        <v>0</v>
      </c>
      <c r="U148" s="243">
        <v>0</v>
      </c>
      <c r="V148" s="243">
        <v>3</v>
      </c>
      <c r="W148" s="243">
        <v>0</v>
      </c>
      <c r="X148" s="245">
        <v>58</v>
      </c>
      <c r="Y148" s="247">
        <v>796</v>
      </c>
      <c r="Z148" s="246">
        <v>70</v>
      </c>
      <c r="AA148" s="246">
        <v>49</v>
      </c>
      <c r="AB148" s="246">
        <v>17</v>
      </c>
      <c r="AC148" s="246">
        <v>27</v>
      </c>
      <c r="AD148" s="246">
        <v>53</v>
      </c>
      <c r="AE148" s="246">
        <v>42</v>
      </c>
      <c r="AF148" s="246">
        <v>60</v>
      </c>
      <c r="AG148" s="246">
        <v>73</v>
      </c>
      <c r="AH148" s="246">
        <v>34</v>
      </c>
      <c r="AI148" s="246">
        <v>52</v>
      </c>
      <c r="AJ148" s="246">
        <v>50</v>
      </c>
      <c r="AK148" s="246">
        <v>26</v>
      </c>
      <c r="AL148" s="246">
        <v>58</v>
      </c>
      <c r="AM148" s="246">
        <v>22</v>
      </c>
      <c r="AN148" s="246">
        <v>31</v>
      </c>
      <c r="AO148" s="246">
        <v>24</v>
      </c>
      <c r="AP148" s="248">
        <v>373</v>
      </c>
      <c r="AQ148" s="248">
        <v>315</v>
      </c>
      <c r="AR148" s="249">
        <v>688</v>
      </c>
      <c r="AS148" s="250">
        <v>688</v>
      </c>
      <c r="AT148" s="251">
        <v>2118</v>
      </c>
      <c r="AU148" s="251">
        <v>302</v>
      </c>
      <c r="AV148" s="251">
        <v>954</v>
      </c>
      <c r="AW148" s="251">
        <v>81</v>
      </c>
      <c r="AX148" s="251">
        <v>5</v>
      </c>
      <c r="AY148" s="252">
        <v>72.06456800808229</v>
      </c>
      <c r="AZ148" s="252">
        <v>33.875338753387538</v>
      </c>
      <c r="BA148" s="252">
        <v>104.99383649554015</v>
      </c>
      <c r="BB148" s="252">
        <v>22.361809045226131</v>
      </c>
      <c r="BC148" s="252">
        <v>103.77297793163851</v>
      </c>
      <c r="BD148" s="252">
        <v>285.58323526786916</v>
      </c>
      <c r="BE148" s="253">
        <v>14.258734655335223</v>
      </c>
    </row>
    <row r="149" spans="1:57" s="11" customFormat="1" ht="39" customHeight="1" outlineLevel="1" thickBot="1" x14ac:dyDescent="0.35">
      <c r="A149" s="18">
        <v>143</v>
      </c>
      <c r="B149" s="263" t="s">
        <v>192</v>
      </c>
      <c r="C149" s="254">
        <v>1152534.351523868</v>
      </c>
      <c r="D149" s="255">
        <v>105</v>
      </c>
      <c r="E149" s="255">
        <v>6</v>
      </c>
      <c r="F149" s="255">
        <v>2</v>
      </c>
      <c r="G149" s="255">
        <v>0</v>
      </c>
      <c r="H149" s="255">
        <v>0</v>
      </c>
      <c r="I149" s="255">
        <v>0</v>
      </c>
      <c r="J149" s="256">
        <v>113</v>
      </c>
      <c r="K149" s="255">
        <v>124</v>
      </c>
      <c r="L149" s="255">
        <v>6</v>
      </c>
      <c r="M149" s="255">
        <v>2</v>
      </c>
      <c r="N149" s="255">
        <v>0</v>
      </c>
      <c r="O149" s="255">
        <v>4</v>
      </c>
      <c r="P149" s="255">
        <v>0</v>
      </c>
      <c r="Q149" s="255">
        <v>136</v>
      </c>
      <c r="R149" s="255">
        <v>205</v>
      </c>
      <c r="S149" s="255">
        <v>2</v>
      </c>
      <c r="T149" s="255">
        <v>0</v>
      </c>
      <c r="U149" s="255">
        <v>1</v>
      </c>
      <c r="V149" s="255">
        <v>11</v>
      </c>
      <c r="W149" s="255">
        <v>0</v>
      </c>
      <c r="X149" s="257">
        <v>219</v>
      </c>
      <c r="Y149" s="257">
        <v>468</v>
      </c>
      <c r="Z149" s="255">
        <v>1</v>
      </c>
      <c r="AA149" s="255">
        <v>0</v>
      </c>
      <c r="AB149" s="255">
        <v>8</v>
      </c>
      <c r="AC149" s="255">
        <v>17</v>
      </c>
      <c r="AD149" s="255">
        <v>46</v>
      </c>
      <c r="AE149" s="255">
        <v>64</v>
      </c>
      <c r="AF149" s="255">
        <v>50</v>
      </c>
      <c r="AG149" s="255">
        <v>32</v>
      </c>
      <c r="AH149" s="255">
        <v>39</v>
      </c>
      <c r="AI149" s="255">
        <v>36</v>
      </c>
      <c r="AJ149" s="255">
        <v>44</v>
      </c>
      <c r="AK149" s="255">
        <v>22</v>
      </c>
      <c r="AL149" s="255">
        <v>28</v>
      </c>
      <c r="AM149" s="255">
        <v>25</v>
      </c>
      <c r="AN149" s="255">
        <v>20</v>
      </c>
      <c r="AO149" s="255">
        <v>16</v>
      </c>
      <c r="AP149" s="255">
        <v>236</v>
      </c>
      <c r="AQ149" s="255">
        <v>212</v>
      </c>
      <c r="AR149" s="255">
        <v>448</v>
      </c>
      <c r="AS149" s="258">
        <v>448</v>
      </c>
      <c r="AT149" s="255">
        <v>779</v>
      </c>
      <c r="AU149" s="259">
        <v>133</v>
      </c>
      <c r="AV149" s="259">
        <v>345</v>
      </c>
      <c r="AW149" s="259">
        <v>93</v>
      </c>
      <c r="AX149" s="259">
        <v>2</v>
      </c>
      <c r="AY149" s="260">
        <v>26.752637170914557</v>
      </c>
      <c r="AZ149" s="261">
        <v>44.578313253012048</v>
      </c>
      <c r="BA149" s="261">
        <v>57.163027595722028</v>
      </c>
      <c r="BB149" s="261">
        <v>7.2649572649572658</v>
      </c>
      <c r="BC149" s="261">
        <v>38.523797526116958</v>
      </c>
      <c r="BD149" s="261">
        <v>155.48343506036395</v>
      </c>
      <c r="BE149" s="262">
        <v>17.073170731707318</v>
      </c>
    </row>
  </sheetData>
  <mergeCells count="46">
    <mergeCell ref="BD1:BD6"/>
    <mergeCell ref="A1:C2"/>
    <mergeCell ref="D1:Y2"/>
    <mergeCell ref="Z1:AR2"/>
    <mergeCell ref="AT1:AU4"/>
    <mergeCell ref="AV1:AX4"/>
    <mergeCell ref="J5:J6"/>
    <mergeCell ref="BE1:BE6"/>
    <mergeCell ref="A3:C4"/>
    <mergeCell ref="D3:Q3"/>
    <mergeCell ref="R3:X3"/>
    <mergeCell ref="Y3:Y6"/>
    <mergeCell ref="Z3:AR4"/>
    <mergeCell ref="D4:J4"/>
    <mergeCell ref="K4:Q4"/>
    <mergeCell ref="R4:X4"/>
    <mergeCell ref="A5:A6"/>
    <mergeCell ref="AY1:AY6"/>
    <mergeCell ref="AZ1:AZ6"/>
    <mergeCell ref="BA1:BA6"/>
    <mergeCell ref="BB1:BB6"/>
    <mergeCell ref="BC1:BC6"/>
    <mergeCell ref="B5:B6"/>
    <mergeCell ref="C5:C6"/>
    <mergeCell ref="D5:D6"/>
    <mergeCell ref="E5:E6"/>
    <mergeCell ref="F5:I5"/>
    <mergeCell ref="AV5:AX5"/>
    <mergeCell ref="AH5:AI5"/>
    <mergeCell ref="AJ5:AK5"/>
    <mergeCell ref="AL5:AM5"/>
    <mergeCell ref="AN5:AO5"/>
    <mergeCell ref="AP5:AR5"/>
    <mergeCell ref="AT5:AU5"/>
    <mergeCell ref="AF5:AG5"/>
    <mergeCell ref="K5:K6"/>
    <mergeCell ref="L5:L6"/>
    <mergeCell ref="T5:W5"/>
    <mergeCell ref="X5:X6"/>
    <mergeCell ref="Z5:AA5"/>
    <mergeCell ref="AB5:AC5"/>
    <mergeCell ref="AD5:AE5"/>
    <mergeCell ref="M5:P5"/>
    <mergeCell ref="Q5:Q6"/>
    <mergeCell ref="R5:R6"/>
    <mergeCell ref="S5:S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11C1F0ADFE6843B64FF73DF156F922" ma:contentTypeVersion="2" ma:contentTypeDescription="Create a new document." ma:contentTypeScope="" ma:versionID="4397f9b9b5583b56f708ececfa705fb0">
  <xsd:schema xmlns:xsd="http://www.w3.org/2001/XMLSchema" xmlns:xs="http://www.w3.org/2001/XMLSchema" xmlns:p="http://schemas.microsoft.com/office/2006/metadata/properties" xmlns:ns2="576d28a0-1d40-4c9e-8046-356aed845eb4" targetNamespace="http://schemas.microsoft.com/office/2006/metadata/properties" ma:root="true" ma:fieldsID="201f0e4f71564ec67c70d16f478c4b3e" ns2:_="">
    <xsd:import namespace="576d28a0-1d40-4c9e-8046-356aed845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28a0-1d40-4c9e-8046-356aed845e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8D2E2A-D465-46FF-AD3D-2925CDCD09BD}">
  <ds:schemaRefs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terms/"/>
    <ds:schemaRef ds:uri="576d28a0-1d40-4c9e-8046-356aed845eb4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F1682AD-DA7E-4F73-9E88-A234330420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83EC52-97B3-4555-A62F-3A3474D475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d28a0-1d40-4c9e-8046-356aed845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TB-07-Q3 2016</vt:lpstr>
      <vt:lpstr>TB-07-Q4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SHAFAQAT</dc:creator>
  <cp:lastModifiedBy>Zhi Zhen</cp:lastModifiedBy>
  <dcterms:created xsi:type="dcterms:W3CDTF">2019-07-10T11:59:08Z</dcterms:created>
  <dcterms:modified xsi:type="dcterms:W3CDTF">2019-07-16T15:20:56Z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0x0101001911C1F0ADFE6843B64FF73DF156F922</vt:lpwstr>
  </property>
</Properties>
</file>